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dmin\Desktop\KHPTKTXH 2027, KHTCNSNN 3 năm 2027-2029\"/>
    </mc:Choice>
  </mc:AlternateContent>
  <xr:revisionPtr revIDLastSave="0" documentId="13_ncr:1_{C1416586-D5B4-4A1A-872F-5110A639479C}" xr6:coauthVersionLast="47" xr6:coauthVersionMax="47" xr10:uidLastSave="{00000000-0000-0000-0000-000000000000}"/>
  <bookViews>
    <workbookView xWindow="-120" yWindow="-120" windowWidth="29040" windowHeight="15840" tabRatio="610" activeTab="10" xr2:uid="{00000000-000D-0000-FFFF-FFFF00000000}"/>
  </bookViews>
  <sheets>
    <sheet name="01" sheetId="100" r:id="rId1"/>
    <sheet name="Bieu số 03 (2)" sheetId="99" state="hidden" r:id="rId2"/>
    <sheet name="Bieu số 03" sheetId="95" state="hidden" r:id="rId3"/>
    <sheet name="1a" sheetId="60" r:id="rId4"/>
    <sheet name="PL01a" sheetId="68" state="hidden" r:id="rId5"/>
    <sheet name="PL01a (2)" sheetId="98" state="hidden" r:id="rId6"/>
    <sheet name="PL1b" sheetId="67" state="hidden" r:id="rId7"/>
    <sheet name="PL 01c" sheetId="69" state="hidden" r:id="rId8"/>
    <sheet name="1b" sheetId="50" r:id="rId9"/>
    <sheet name="1c" sheetId="51" r:id="rId10"/>
    <sheet name="1d" sheetId="52" r:id="rId11"/>
    <sheet name="PL10" sheetId="72" state="hidden" r:id="rId12"/>
    <sheet name="10a" sheetId="74" state="hidden" r:id="rId13"/>
    <sheet name="PL11" sheetId="85" state="hidden" r:id="rId14"/>
    <sheet name="PL11a" sheetId="97" state="hidden" r:id="rId15"/>
    <sheet name="PL12" sheetId="89" state="hidden" r:id="rId16"/>
    <sheet name="12a" sheetId="90" state="hidden" r:id="rId17"/>
    <sheet name="12b" sheetId="91" state="hidden" r:id="rId18"/>
    <sheet name="12c" sheetId="92" state="hidden" r:id="rId19"/>
    <sheet name="12d" sheetId="93"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 hidden="1">#REF!</definedName>
    <definedName name="\T">#REF!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DT12" hidden="1">{"'Sheet1'!$L$16"}</definedName>
    <definedName name="____________________________________________PA3" hidden="1">{"'Sheet1'!$L$16"}</definedName>
    <definedName name="___________________________________________a1" hidden="1">{"'Sheet1'!$L$16"}</definedName>
    <definedName name="___________________________________________DT12" hidden="1">{"'Sheet1'!$L$16"}</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in190">#REF!</definedName>
    <definedName name="___________________________________________PA3" hidden="1">{"'Sheet1'!$L$16"}</definedName>
    <definedName name="___________________________________________SN3">#REF!</definedName>
    <definedName name="___________________________________________TL3">#REF!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ET2">#REF!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TL1">#REF!</definedName>
    <definedName name="_______________________________________TL2">#REF!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ON1">#REF!</definedName>
    <definedName name="_________________________CO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sc1">#REF!</definedName>
    <definedName name="_________________________SC2">#REF!</definedName>
    <definedName name="_________________________sc3">#REF!</definedName>
    <definedName name="_________________________SN3">#REF!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ON1">#REF!</definedName>
    <definedName name="________________________CON2">#REF!</definedName>
    <definedName name="________________________ddn400">#REF!</definedName>
    <definedName name="________________________ddn600">#REF!</definedName>
    <definedName name="________________________DT12" hidden="1">{"'Sheet1'!$L$16"}</definedName>
    <definedName name="________________________hsm2">1.1289</definedName>
    <definedName name="________________________hso2">#REF!</definedName>
    <definedName name="________________________kha1">#REF!</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sc1">#REF!</definedName>
    <definedName name="________________________SC2">#REF!</definedName>
    <definedName name="________________________sc3">#REF!</definedName>
    <definedName name="________________________SN3">#REF!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z593">#REF!</definedName>
    <definedName name="________________________VL1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ON1">#REF!</definedName>
    <definedName name="_______________________CO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sc1">#REF!</definedName>
    <definedName name="_______________________SC2">#REF!</definedName>
    <definedName name="_______________________sc3">#REF!</definedName>
    <definedName name="_______________________SN3">#REF!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ON1">#REF!</definedName>
    <definedName name="______________________CON2">#REF!</definedName>
    <definedName name="______________________ddn400">#REF!</definedName>
    <definedName name="______________________ddn600">#REF!</definedName>
    <definedName name="______________________DT12" hidden="1">{"'Sheet1'!$L$16"}</definedName>
    <definedName name="______________________hsm2">1.1289</definedName>
    <definedName name="______________________hso2">#REF!</definedName>
    <definedName name="______________________kha1">#REF!</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sc1">#REF!</definedName>
    <definedName name="______________________SC2">#REF!</definedName>
    <definedName name="______________________sc3">#REF!</definedName>
    <definedName name="______________________SN3">#REF!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z593">#REF!</definedName>
    <definedName name="______________________VL1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ON1">#REF!</definedName>
    <definedName name="_____________________CO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sc1">#REF!</definedName>
    <definedName name="_____________________SC2">#REF!</definedName>
    <definedName name="_____________________sc3">#REF!</definedName>
    <definedName name="_____________________SN3">#REF!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z593">#REF!</definedName>
    <definedName name="_____________________VL1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ON1">#REF!</definedName>
    <definedName name="____________________CO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sm2">1.1289</definedName>
    <definedName name="____________________hso2">#REF!</definedName>
    <definedName name="____________________kha1">#REF!</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sc1">#REF!</definedName>
    <definedName name="____________________SC2">#REF!</definedName>
    <definedName name="____________________sc3">#REF!</definedName>
    <definedName name="____________________SN3">#REF!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z593">#REF!</definedName>
    <definedName name="____________________VL100">#REF!</definedName>
    <definedName name="____________________VL250">#REF!</definedName>
    <definedName name="___________________a1" hidden="1">{"'Sheet1'!$L$16"}</definedName>
    <definedName name="___________________boi1">#REF!</definedName>
    <definedName name="___________________boi2">#REF!</definedName>
    <definedName name="___________________CON1">#REF!</definedName>
    <definedName name="___________________CON2">#REF!</definedName>
    <definedName name="___________________ddn400">#REF!</definedName>
    <definedName name="___________________ddn600">#REF!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sm2">1.1289</definedName>
    <definedName name="___________________hso2">#REF!</definedName>
    <definedName name="___________________kha1">#REF!</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sc1">#REF!</definedName>
    <definedName name="___________________SC2">#REF!</definedName>
    <definedName name="___________________sc3">#REF!</definedName>
    <definedName name="___________________SN3">#REF!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z593">#REF!</definedName>
    <definedName name="___________________VL100">#REF!</definedName>
    <definedName name="___________________VL250">#REF!</definedName>
    <definedName name="__________________a1" hidden="1">{"'Sheet1'!$L$16"}</definedName>
    <definedName name="__________________boi1">#REF!</definedName>
    <definedName name="__________________boi2">#REF!</definedName>
    <definedName name="__________________CON1">#REF!</definedName>
    <definedName name="__________________CON2">#REF!</definedName>
    <definedName name="__________________ddn400">#REF!</definedName>
    <definedName name="__________________ddn600">#REF!</definedName>
    <definedName name="__________________DT12" hidden="1">{"'Sheet1'!$L$16"}</definedName>
    <definedName name="__________________hsm2">1.1289</definedName>
    <definedName name="__________________hso2">#REF!</definedName>
    <definedName name="__________________kha1">#REF!</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sc1">#REF!</definedName>
    <definedName name="__________________SC2">#REF!</definedName>
    <definedName name="__________________sc3">#REF!</definedName>
    <definedName name="__________________SN3">#REF!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z593">#REF!</definedName>
    <definedName name="__________________VL100">#REF!</definedName>
    <definedName name="__________________VL250">#REF!</definedName>
    <definedName name="_________________a1" hidden="1">{"'Sheet1'!$L$16"}</definedName>
    <definedName name="_________________boi1">#REF!</definedName>
    <definedName name="_________________boi2">#REF!</definedName>
    <definedName name="_________________CON1">#REF!</definedName>
    <definedName name="_________________CO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sm2">1.1289</definedName>
    <definedName name="_________________hso2">#REF!</definedName>
    <definedName name="_________________kha1">#REF!</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sc1">#REF!</definedName>
    <definedName name="_________________SC2">#REF!</definedName>
    <definedName name="_________________sc3">#REF!</definedName>
    <definedName name="_________________SN3">#REF!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50">#REF!</definedName>
    <definedName name="________________a1" hidden="1">{"'Sheet1'!$L$16"}</definedName>
    <definedName name="________________boi1">#REF!</definedName>
    <definedName name="________________boi2">#REF!</definedName>
    <definedName name="________________CON1">#REF!</definedName>
    <definedName name="________________CON2">#REF!</definedName>
    <definedName name="________________ddn400">#REF!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#REF!</definedName>
    <definedName name="________________kha1">#REF!</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sc1">#REF!</definedName>
    <definedName name="________________SC2">#REF!</definedName>
    <definedName name="________________sc3">#REF!</definedName>
    <definedName name="________________SN3">#REF!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z593">#REF!</definedName>
    <definedName name="________________VL100">#REF!</definedName>
    <definedName name="________________VL250">#REF!</definedName>
    <definedName name="_______________a1" hidden="1">{"'Sheet1'!$L$16"}</definedName>
    <definedName name="_______________boi1">#REF!</definedName>
    <definedName name="_______________boi2">#REF!</definedName>
    <definedName name="_______________CON1">#REF!</definedName>
    <definedName name="_______________CO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#REF!</definedName>
    <definedName name="_______________kha1">#REF!</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sc1">#REF!</definedName>
    <definedName name="_______________SC2">#REF!</definedName>
    <definedName name="_______________sc3">#REF!</definedName>
    <definedName name="_______________SN3">#REF!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z593">#REF!</definedName>
    <definedName name="_______________VL100">#REF!</definedName>
    <definedName name="_______________VL250">#REF!</definedName>
    <definedName name="______________a1" hidden="1">{"'Sheet1'!$L$16"}</definedName>
    <definedName name="______________boi1">#REF!</definedName>
    <definedName name="______________boi2">#REF!</definedName>
    <definedName name="______________CON1">#REF!</definedName>
    <definedName name="______________CON2">#REF!</definedName>
    <definedName name="______________ddn400">#REF!</definedName>
    <definedName name="______________ddn600">#REF!</definedName>
    <definedName name="______________DT12" hidden="1">{"'Sheet1'!$L$16"}</definedName>
    <definedName name="______________hsm2">1.1289</definedName>
    <definedName name="______________hso2">#REF!</definedName>
    <definedName name="______________kha1">#REF!</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sc1">#REF!</definedName>
    <definedName name="______________SC2">#REF!</definedName>
    <definedName name="______________sc3">#REF!</definedName>
    <definedName name="______________SN3">#REF!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z593">#REF!</definedName>
    <definedName name="______________VL100">#REF!</definedName>
    <definedName name="______________VL250">#REF!</definedName>
    <definedName name="_____________a1" hidden="1">{"'Sheet1'!$L$16"}</definedName>
    <definedName name="_____________boi1">#REF!</definedName>
    <definedName name="_____________boi2">#REF!</definedName>
    <definedName name="_____________CON1">#REF!</definedName>
    <definedName name="_____________CON2">#REF!</definedName>
    <definedName name="_____________ddn400">#REF!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#REF!</definedName>
    <definedName name="_____________kha1">#REF!</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sc1">#REF!</definedName>
    <definedName name="_____________SC2">#REF!</definedName>
    <definedName name="_____________sc3">#REF!</definedName>
    <definedName name="_____________SN3">#REF!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z593">#REF!</definedName>
    <definedName name="_____________VL100">#REF!</definedName>
    <definedName name="_____________VL250">#REF!</definedName>
    <definedName name="____________a1" hidden="1">{"'Sheet1'!$L$16"}</definedName>
    <definedName name="____________boi1">#REF!</definedName>
    <definedName name="____________boi2">#REF!</definedName>
    <definedName name="____________CON1">#REF!</definedName>
    <definedName name="____________CON2">#REF!</definedName>
    <definedName name="____________ddn400">#REF!</definedName>
    <definedName name="____________ddn600">#REF!</definedName>
    <definedName name="____________DT12" hidden="1">{"'Sheet1'!$L$16"}</definedName>
    <definedName name="____________hsm2">1.1289</definedName>
    <definedName name="____________hso2">#REF!</definedName>
    <definedName name="____________kha1">#REF!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sc1">#REF!</definedName>
    <definedName name="____________SC2">#REF!</definedName>
    <definedName name="____________sc3">#REF!</definedName>
    <definedName name="____________SN3">#REF!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VL100">#REF!</definedName>
    <definedName name="____________VL250">#REF!</definedName>
    <definedName name="___________a1" hidden="1">{"'Sheet1'!$L$16"}</definedName>
    <definedName name="___________boi1">#REF!</definedName>
    <definedName name="___________boi2">#REF!</definedName>
    <definedName name="___________CON1">#REF!</definedName>
    <definedName name="___________CON2">#REF!</definedName>
    <definedName name="___________ddn400">#REF!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#REF!</definedName>
    <definedName name="___________kha1">#REF!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sc1">#REF!</definedName>
    <definedName name="___________SC2">#REF!</definedName>
    <definedName name="___________sc3">#REF!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z593">#REF!</definedName>
    <definedName name="___________VL100">#REF!</definedName>
    <definedName name="___________VL250">#REF!</definedName>
    <definedName name="__________a1" hidden="1">{"'Sheet1'!$L$16"}</definedName>
    <definedName name="__________boi1">#REF!</definedName>
    <definedName name="__________boi2">#REF!</definedName>
    <definedName name="__________CON1">#REF!</definedName>
    <definedName name="__________CON2">#REF!</definedName>
    <definedName name="__________ddn400">#REF!</definedName>
    <definedName name="__________ddn600">#REF!</definedName>
    <definedName name="__________DT12" hidden="1">{"'Sheet1'!$L$16"}</definedName>
    <definedName name="__________hsm2">1.1289</definedName>
    <definedName name="__________hso2">#REF!</definedName>
    <definedName name="__________kha1">#REF!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sc1">#REF!</definedName>
    <definedName name="__________SC2">#REF!</definedName>
    <definedName name="__________sc3">#REF!</definedName>
    <definedName name="__________SN3">#REF!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z593">#REF!</definedName>
    <definedName name="__________VL100">#REF!</definedName>
    <definedName name="__________VL250">#REF!</definedName>
    <definedName name="_________a1" hidden="1">{"'Sheet1'!$L$16"}</definedName>
    <definedName name="_________boi1">#REF!</definedName>
    <definedName name="_________boi2">#REF!</definedName>
    <definedName name="_________CON1">#REF!</definedName>
    <definedName name="_________CON2">#REF!</definedName>
    <definedName name="_________ddn400">#REF!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#REF!</definedName>
    <definedName name="_________kha1">#REF!</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sc1">#REF!</definedName>
    <definedName name="_________SC2">#REF!</definedName>
    <definedName name="_________sc3">#REF!</definedName>
    <definedName name="_________SN3">#REF!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z593">#REF!</definedName>
    <definedName name="_________VL100">#REF!</definedName>
    <definedName name="_________VL250">#REF!</definedName>
    <definedName name="________a1" hidden="1">{"'Sheet1'!$L$16"}</definedName>
    <definedName name="________boi1">#REF!</definedName>
    <definedName name="________boi2">#REF!</definedName>
    <definedName name="________CON1">#REF!</definedName>
    <definedName name="________CON2">#REF!</definedName>
    <definedName name="________ddn400">#REF!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#REF!</definedName>
    <definedName name="________kha1">#REF!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sc1">#REF!</definedName>
    <definedName name="________SC2">#REF!</definedName>
    <definedName name="________sc3">#REF!</definedName>
    <definedName name="________SN3">#REF!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z593">#REF!</definedName>
    <definedName name="________VL100">#REF!</definedName>
    <definedName name="________VL250">#REF!</definedName>
    <definedName name="_______a1" hidden="1">{"'Sheet1'!$L$16"}</definedName>
    <definedName name="_______boi1">#REF!</definedName>
    <definedName name="_______boi2">#REF!</definedName>
    <definedName name="_______CON1">#REF!</definedName>
    <definedName name="_______CON2">#REF!</definedName>
    <definedName name="_______ddn400">#REF!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#REF!</definedName>
    <definedName name="_______kha1">#REF!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sc1">#REF!</definedName>
    <definedName name="_______SC2">#REF!</definedName>
    <definedName name="_______sc3">#REF!</definedName>
    <definedName name="_______SN3">#REF!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z593">#REF!</definedName>
    <definedName name="_______VL100">#REF!</definedName>
    <definedName name="_______VL250">#REF!</definedName>
    <definedName name="______a1" hidden="1">{"'Sheet1'!$L$16"}</definedName>
    <definedName name="______boi1">#REF!</definedName>
    <definedName name="______boi2">#REF!</definedName>
    <definedName name="______CON1">#REF!</definedName>
    <definedName name="______CON2">#REF!</definedName>
    <definedName name="______ddn400">#REF!</definedName>
    <definedName name="______ddn600">#REF!</definedName>
    <definedName name="______DT12" hidden="1">{"'Sheet1'!$L$16"}</definedName>
    <definedName name="______Goi8" localSheetId="1" hidden="1">{"'Sheet1'!$L$16"}</definedName>
    <definedName name="______Goi8" hidden="1">{"'Sheet1'!$L$16"}</definedName>
    <definedName name="______h1" localSheetId="0" hidden="1">{"'Sheet1'!$L$16"}</definedName>
    <definedName name="______h1" localSheetId="1"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#REF!</definedName>
    <definedName name="______hu1" localSheetId="1" hidden="1">{"'Sheet1'!$L$16"}</definedName>
    <definedName name="______hu1" hidden="1">{"'Sheet1'!$L$16"}</definedName>
    <definedName name="______hu2" localSheetId="1" hidden="1">{"'Sheet1'!$L$16"}</definedName>
    <definedName name="______hu2" hidden="1">{"'Sheet1'!$L$16"}</definedName>
    <definedName name="______hu5" localSheetId="1" hidden="1">{"'Sheet1'!$L$16"}</definedName>
    <definedName name="______hu5" hidden="1">{"'Sheet1'!$L$16"}</definedName>
    <definedName name="______hu6" localSheetId="1" hidden="1">{"'Sheet1'!$L$16"}</definedName>
    <definedName name="______hu6" hidden="1">{"'Sheet1'!$L$16"}</definedName>
    <definedName name="______huy1" localSheetId="1" hidden="1">{"'Sheet1'!$L$16"}</definedName>
    <definedName name="______huy1" hidden="1">{"'Sheet1'!$L$16"}</definedName>
    <definedName name="______kha1">#REF!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sc1">#REF!</definedName>
    <definedName name="______SC2">#REF!</definedName>
    <definedName name="______sc3">#REF!</definedName>
    <definedName name="______SCL4" localSheetId="1" hidden="1">{"'Sheet1'!$L$16"}</definedName>
    <definedName name="______SCL4" hidden="1">{"'Sheet1'!$L$16"}</definedName>
    <definedName name="______SN3">#REF!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z593">#REF!</definedName>
    <definedName name="______VL100">#REF!</definedName>
    <definedName name="______VL250">#REF!</definedName>
    <definedName name="_____a1" hidden="1">{"'Sheet1'!$L$16"}</definedName>
    <definedName name="_____boi1">#REF!</definedName>
    <definedName name="_____boi2">#REF!</definedName>
    <definedName name="_____CON1">#REF!</definedName>
    <definedName name="_____CON2">#REF!</definedName>
    <definedName name="_____ddn400">#REF!</definedName>
    <definedName name="_____ddn600">#REF!</definedName>
    <definedName name="_____DT12" hidden="1">{"'Sheet1'!$L$16"}</definedName>
    <definedName name="_____Goi8" localSheetId="1" hidden="1">{"'Sheet1'!$L$16"}</definedName>
    <definedName name="_____Goi8" hidden="1">{"'Sheet1'!$L$16"}</definedName>
    <definedName name="_____h1" localSheetId="0" hidden="1">{"'Sheet1'!$L$16"}</definedName>
    <definedName name="_____h1" localSheetId="1" hidden="1">{"'Sheet1'!$L$16"}</definedName>
    <definedName name="_____h1" hidden="1">{"'Sheet1'!$L$16"}</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#REF!</definedName>
    <definedName name="_____hu1" localSheetId="1" hidden="1">{"'Sheet1'!$L$16"}</definedName>
    <definedName name="_____hu1" hidden="1">{"'Sheet1'!$L$16"}</definedName>
    <definedName name="_____hu2" localSheetId="1" hidden="1">{"'Sheet1'!$L$16"}</definedName>
    <definedName name="_____hu2" hidden="1">{"'Sheet1'!$L$16"}</definedName>
    <definedName name="_____hu5" localSheetId="1" hidden="1">{"'Sheet1'!$L$16"}</definedName>
    <definedName name="_____hu5" hidden="1">{"'Sheet1'!$L$16"}</definedName>
    <definedName name="_____hu6" localSheetId="1" hidden="1">{"'Sheet1'!$L$16"}</definedName>
    <definedName name="_____hu6" hidden="1">{"'Sheet1'!$L$16"}</definedName>
    <definedName name="_____huy1" localSheetId="1" hidden="1">{"'Sheet1'!$L$16"}</definedName>
    <definedName name="_____huy1" hidden="1">{"'Sheet1'!$L$16"}</definedName>
    <definedName name="_____kha1">#REF!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sc1">#REF!</definedName>
    <definedName name="_____SC2">#REF!</definedName>
    <definedName name="_____sc3">#REF!</definedName>
    <definedName name="_____SCL4" localSheetId="1" hidden="1">{"'Sheet1'!$L$16"}</definedName>
    <definedName name="_____SCL4" hidden="1">{"'Sheet1'!$L$16"}</definedName>
    <definedName name="_____SN3">#REF!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50">#REF!</definedName>
    <definedName name="____a1" hidden="1">{"'Sheet1'!$L$16"}</definedName>
    <definedName name="____B1" hidden="1">{"'Sheet1'!$L$16"}</definedName>
    <definedName name="____ban2" hidden="1">{"'Sheet1'!$L$16"}</definedName>
    <definedName name="____boi1">#REF!</definedName>
    <definedName name="____boi2">#REF!</definedName>
    <definedName name="____CON1">#REF!</definedName>
    <definedName name="____CON2">#REF!</definedName>
    <definedName name="____ddn400">#REF!</definedName>
    <definedName name="____ddn600">#REF!</definedName>
    <definedName name="____DT12" hidden="1">{"'Sheet1'!$L$16"}</definedName>
    <definedName name="____Goi8" localSheetId="1" hidden="1">{"'Sheet1'!$L$16"}</definedName>
    <definedName name="____Goi8" hidden="1">{"'Sheet1'!$L$16"}</definedName>
    <definedName name="____h1" localSheetId="0" hidden="1">{"'Sheet1'!$L$16"}</definedName>
    <definedName name="____h1" localSheetId="1"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#REF!</definedName>
    <definedName name="____hu1" localSheetId="0" hidden="1">{"'Sheet1'!$L$16"}</definedName>
    <definedName name="____hu1" localSheetId="1" hidden="1">{"'Sheet1'!$L$16"}</definedName>
    <definedName name="____hu1" hidden="1">{"'Sheet1'!$L$16"}</definedName>
    <definedName name="____hu2" localSheetId="0" hidden="1">{"'Sheet1'!$L$16"}</definedName>
    <definedName name="____hu2" localSheetId="1" hidden="1">{"'Sheet1'!$L$16"}</definedName>
    <definedName name="____hu2" hidden="1">{"'Sheet1'!$L$16"}</definedName>
    <definedName name="____hu5" localSheetId="0" hidden="1">{"'Sheet1'!$L$16"}</definedName>
    <definedName name="____hu5" localSheetId="1" hidden="1">{"'Sheet1'!$L$16"}</definedName>
    <definedName name="____hu5" hidden="1">{"'Sheet1'!$L$16"}</definedName>
    <definedName name="____hu6" localSheetId="0" hidden="1">{"'Sheet1'!$L$16"}</definedName>
    <definedName name="____hu6" localSheetId="1" hidden="1">{"'Sheet1'!$L$16"}</definedName>
    <definedName name="____hu6" hidden="1">{"'Sheet1'!$L$16"}</definedName>
    <definedName name="____huy1" localSheetId="1" hidden="1">{"'Sheet1'!$L$16"}</definedName>
    <definedName name="____huy1" hidden="1">{"'Sheet1'!$L$16"}</definedName>
    <definedName name="____kha1">#REF!</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2" hidden="1">{"'Sheet1'!$L$16"}</definedName>
    <definedName name="____sc1">#REF!</definedName>
    <definedName name="____SC2">#REF!</definedName>
    <definedName name="____sc3">#REF!</definedName>
    <definedName name="____SCL4" localSheetId="1" hidden="1">{"'Sheet1'!$L$16"}</definedName>
    <definedName name="____SCL4" hidden="1">{"'Sheet1'!$L$16"}</definedName>
    <definedName name="____SN3">#REF!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ru21" hidden="1">{"'Sheet1'!$L$16"}</definedName>
    <definedName name="____tz593">#REF!</definedName>
    <definedName name="____VL100">#REF!</definedName>
    <definedName name="____VL250">#REF!</definedName>
    <definedName name="___a1" hidden="1">{"'Sheet1'!$L$16"}</definedName>
    <definedName name="___B1" hidden="1">{"'Sheet1'!$L$16"}</definedName>
    <definedName name="___ban2" hidden="1">{"'Sheet1'!$L$16"}</definedName>
    <definedName name="___boi1">#REF!</definedName>
    <definedName name="___boi2">#REF!</definedName>
    <definedName name="___CON1">#REF!</definedName>
    <definedName name="___CON2">#REF!</definedName>
    <definedName name="___ddn400">#REF!</definedName>
    <definedName name="___ddn600">#REF!</definedName>
    <definedName name="___DT12" hidden="1">{"'Sheet1'!$L$16"}</definedName>
    <definedName name="___Goi8" localSheetId="1" hidden="1">{"'Sheet1'!$L$16"}</definedName>
    <definedName name="___Goi8" hidden="1">{"'Sheet1'!$L$16"}</definedName>
    <definedName name="___h1" localSheetId="0" hidden="1">{"'Sheet1'!$L$16"}</definedName>
    <definedName name="___h1" localSheetId="1"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#REF!</definedName>
    <definedName name="___hu1" localSheetId="0" hidden="1">{"'Sheet1'!$L$16"}</definedName>
    <definedName name="___hu1" localSheetId="1" hidden="1">{"'Sheet1'!$L$16"}</definedName>
    <definedName name="___hu1" hidden="1">{"'Sheet1'!$L$16"}</definedName>
    <definedName name="___hu2" localSheetId="0" hidden="1">{"'Sheet1'!$L$16"}</definedName>
    <definedName name="___hu2" localSheetId="1" hidden="1">{"'Sheet1'!$L$16"}</definedName>
    <definedName name="___hu2" hidden="1">{"'Sheet1'!$L$16"}</definedName>
    <definedName name="___hu5" localSheetId="0" hidden="1">{"'Sheet1'!$L$16"}</definedName>
    <definedName name="___hu5" localSheetId="1" hidden="1">{"'Sheet1'!$L$16"}</definedName>
    <definedName name="___hu5" hidden="1">{"'Sheet1'!$L$16"}</definedName>
    <definedName name="___hu6" localSheetId="0" hidden="1">{"'Sheet1'!$L$16"}</definedName>
    <definedName name="___hu6" localSheetId="1" hidden="1">{"'Sheet1'!$L$16"}</definedName>
    <definedName name="___hu6" hidden="1">{"'Sheet1'!$L$16"}</definedName>
    <definedName name="___huy1" localSheetId="1" hidden="1">{"'Sheet1'!$L$16"}</definedName>
    <definedName name="___huy1" hidden="1">{"'Sheet1'!$L$16"}</definedName>
    <definedName name="___kha1">#REF!</definedName>
    <definedName name="___lap1">#REF!</definedName>
    <definedName name="___lap2">#REF!</definedName>
    <definedName name="___M36" hidden="1">{"'Sheet1'!$L$16"}</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l2" hidden="1">{"'Sheet1'!$L$16"}</definedName>
    <definedName name="___sc1">#REF!</definedName>
    <definedName name="___SC2">#REF!</definedName>
    <definedName name="___sc3">#REF!</definedName>
    <definedName name="___SCL4" localSheetId="1" hidden="1">{"'Sheet1'!$L$16"}</definedName>
    <definedName name="___SCL4" hidden="1">{"'Sheet1'!$L$16"}</definedName>
    <definedName name="___SN3">#REF!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z593">#REF!</definedName>
    <definedName name="___VL100">#REF!</definedName>
    <definedName name="___VL250">#REF!</definedName>
    <definedName name="__a1" hidden="1">{"'Sheet1'!$L$16"}</definedName>
    <definedName name="__B1" hidden="1">{"'Sheet1'!$L$16"}</definedName>
    <definedName name="__ban2" hidden="1">{"'Sheet1'!$L$16"}</definedName>
    <definedName name="__boi1">#REF!</definedName>
    <definedName name="__boi2">#REF!</definedName>
    <definedName name="__CON1">#REF!</definedName>
    <definedName name="__CON2">#REF!</definedName>
    <definedName name="__day1">'[1]Chiet tinh dz22'!#REF!</definedName>
    <definedName name="__dbu1">'[2]CT Thang Mo'!#REF!</definedName>
    <definedName name="__ddn400">#REF!</definedName>
    <definedName name="__ddn600">#REF!</definedName>
    <definedName name="__DT12" hidden="1">{"'Sheet1'!$L$16"}</definedName>
    <definedName name="__Goi8" localSheetId="1" hidden="1">{"'Sheet1'!$L$16"}</definedName>
    <definedName name="__Goi8" hidden="1">{"'Sheet1'!$L$16"}</definedName>
    <definedName name="__h1" localSheetId="0" hidden="1">{"'Sheet1'!$L$16"}</definedName>
    <definedName name="__h1" localSheetId="1"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#REF!</definedName>
    <definedName name="__hu1" localSheetId="0" hidden="1">{"'Sheet1'!$L$16"}</definedName>
    <definedName name="__hu1" localSheetId="1" hidden="1">{"'Sheet1'!$L$16"}</definedName>
    <definedName name="__hu1" hidden="1">{"'Sheet1'!$L$16"}</definedName>
    <definedName name="__hu2" localSheetId="0" hidden="1">{"'Sheet1'!$L$16"}</definedName>
    <definedName name="__hu2" localSheetId="1" hidden="1">{"'Sheet1'!$L$16"}</definedName>
    <definedName name="__hu2" hidden="1">{"'Sheet1'!$L$16"}</definedName>
    <definedName name="__hu5" localSheetId="0" hidden="1">{"'Sheet1'!$L$16"}</definedName>
    <definedName name="__hu5" localSheetId="1" hidden="1">{"'Sheet1'!$L$16"}</definedName>
    <definedName name="__hu5" hidden="1">{"'Sheet1'!$L$16"}</definedName>
    <definedName name="__hu6" localSheetId="0" hidden="1">{"'Sheet1'!$L$16"}</definedName>
    <definedName name="__hu6" localSheetId="1" hidden="1">{"'Sheet1'!$L$16"}</definedName>
    <definedName name="__hu6" hidden="1">{"'Sheet1'!$L$16"}</definedName>
    <definedName name="__huy1" localSheetId="1" hidden="1">{"'Sheet1'!$L$16"}</definedName>
    <definedName name="__huy1" hidden="1">{"'Sheet1'!$L$16"}</definedName>
    <definedName name="__kha1">#REF!</definedName>
    <definedName name="__lap1">#REF!</definedName>
    <definedName name="__lap2">#REF!</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Pl2" hidden="1">{"'Sheet1'!$L$16"}</definedName>
    <definedName name="__sc1">#REF!</definedName>
    <definedName name="__SC2">#REF!</definedName>
    <definedName name="__sc3">#REF!</definedName>
    <definedName name="__SCL4" localSheetId="1" hidden="1">{"'Sheet1'!$L$16"}</definedName>
    <definedName name="__SCL4" hidden="1">{"'Sheet1'!$L$16"}</definedName>
    <definedName name="__SN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u21" hidden="1">{"'Sheet1'!$L$16"}</definedName>
    <definedName name="__tz593">#REF!</definedName>
    <definedName name="__VL100">#REF!</definedName>
    <definedName name="__VL250">#REF!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#N/A</definedName>
    <definedName name="_1000A01">#N/A</definedName>
    <definedName name="_11MAÕ_SOÁ_THUEÁ">#REF!</definedName>
    <definedName name="_13ÑÔN_GIAÙ">#REF!</definedName>
    <definedName name="_15SOÁ_CTÖØ">#REF!</definedName>
    <definedName name="_16SOÁ_LÖÔÏNG">#REF!</definedName>
    <definedName name="_18TEÂN_HAØNG">#REF!</definedName>
    <definedName name="_1BA2500">#REF!</definedName>
    <definedName name="_1BA3250">#REF!</definedName>
    <definedName name="_1BA400P">#REF!</definedName>
    <definedName name="_1CAP001">#REF!</definedName>
    <definedName name="_1CAP002">[3]MTP!#REF!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#N/A</definedName>
    <definedName name="_2_?">#REF!</definedName>
    <definedName name="_20TEÂN_KHAÙCH_HAØ">#REF!</definedName>
    <definedName name="_22THAØNH_TIEÀN">#REF!</definedName>
    <definedName name="_24TRÒ_GIAÙ">#REF!</definedName>
    <definedName name="_26TRÒ_GIAÙ__VAT">#REF!</definedName>
    <definedName name="_2BLA100">#REF!</definedName>
    <definedName name="_2DAL201">#REF!</definedName>
    <definedName name="_2STREO7">[4]MTP!#REF!</definedName>
    <definedName name="_3BLXMD">#REF!</definedName>
    <definedName name="_3TU0609">#REF!</definedName>
    <definedName name="_4_??????">#REF!</definedName>
    <definedName name="_4CNT240">#REF!</definedName>
    <definedName name="_4CTL240">#REF!</definedName>
    <definedName name="_4FCO100">#REF!</definedName>
    <definedName name="_4GOIC01">[5]MTP!#REF!</definedName>
    <definedName name="_4HDCTT4">#REF!</definedName>
    <definedName name="_4HNCTT4">#REF!</definedName>
    <definedName name="_4LBCO01">#REF!</definedName>
    <definedName name="_4OSLCTT">[5]MTP!#REF!</definedName>
    <definedName name="_6BNTTTH">[4]MTP1!#REF!</definedName>
    <definedName name="_6DCTTBO">[4]MTP1!#REF!</definedName>
    <definedName name="_6DD24TT">[4]MTP1!#REF!</definedName>
    <definedName name="_6FCOTBU">[4]MTP1!#REF!</definedName>
    <definedName name="_6LATUBU">[4]MTP1!#REF!</definedName>
    <definedName name="_6SDTT24">[4]MTP1!#REF!</definedName>
    <definedName name="_6TBUDTT">[4]MTP1!#REF!</definedName>
    <definedName name="_6TDDDTT">[4]MTP1!#REF!</definedName>
    <definedName name="_6TLTTTH">[4]MTP1!#REF!</definedName>
    <definedName name="_6TUBUTT">[4]MTP1!#REF!</definedName>
    <definedName name="_6UCLVIS">[4]MTP1!#REF!</definedName>
    <definedName name="_7DNCABC">[4]MTP1!#REF!</definedName>
    <definedName name="_7HDCTBU">[4]MTP1!#REF!</definedName>
    <definedName name="_7PKTUBU">[4]MTP1!#REF!</definedName>
    <definedName name="_7TBHT20">[4]MTP1!#REF!</definedName>
    <definedName name="_7TBHT30">[4]MTP1!#REF!</definedName>
    <definedName name="_7TDCABC">[4]MTP1!#REF!</definedName>
    <definedName name="_9MAÕ_HAØNG">#REF!</definedName>
    <definedName name="_a1"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an2" hidden="1">{"'Sheet1'!$L$16"}</definedName>
    <definedName name="_boi1">#REF!</definedName>
    <definedName name="_boi2">#REF!</definedName>
    <definedName name="_Builtin0" hidden="1">#N/A</definedName>
    <definedName name="_C_Lphi_4ab">#REF!</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dao1">'[2]CT Thang Mo'!$B$189:$H$189</definedName>
    <definedName name="_dao2">'[2]CT Thang Mo'!$B$161:$H$161</definedName>
    <definedName name="_dap2">'[2]CT Thang Mo'!$B$162:$H$162</definedName>
    <definedName name="_day2">'[6]Chiet tinh dz35'!$H$3</definedName>
    <definedName name="_dbu2">'[2]CT Thang Mo'!$B$93:$F$93</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T12" hidden="1">{"'Sheet1'!$L$16"}</definedName>
    <definedName name="_E99999">#REF!</definedName>
    <definedName name="_Fill" localSheetId="5" hidden="1">#REF!</definedName>
    <definedName name="_Fill" localSheetId="14" hidden="1">#REF!</definedName>
    <definedName name="_Fill" hidden="1">#REF!</definedName>
    <definedName name="_xlnm._FilterDatabase" hidden="1">'[7]TL than'!#REF!</definedName>
    <definedName name="_GIA1">#REF!</definedName>
    <definedName name="_Goi8" localSheetId="1" hidden="1">{"'Sheet1'!$L$16"}</definedName>
    <definedName name="_Goi8" hidden="1">{"'Sheet1'!$L$16"}</definedName>
    <definedName name="_h1" localSheetId="0" hidden="1">{"'Sheet1'!$L$16"}</definedName>
    <definedName name="_h1" localSheetId="1"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#REF!</definedName>
    <definedName name="_hu1" localSheetId="0" hidden="1">{"'Sheet1'!$L$16"}</definedName>
    <definedName name="_hu1" localSheetId="1" hidden="1">{"'Sheet1'!$L$16"}</definedName>
    <definedName name="_hu1" hidden="1">{"'Sheet1'!$L$16"}</definedName>
    <definedName name="_hu2" localSheetId="0" hidden="1">{"'Sheet1'!$L$16"}</definedName>
    <definedName name="_hu2" localSheetId="1" hidden="1">{"'Sheet1'!$L$16"}</definedName>
    <definedName name="_hu2" hidden="1">{"'Sheet1'!$L$16"}</definedName>
    <definedName name="_hu5" localSheetId="0" hidden="1">{"'Sheet1'!$L$16"}</definedName>
    <definedName name="_hu5" localSheetId="1" hidden="1">{"'Sheet1'!$L$16"}</definedName>
    <definedName name="_hu5" hidden="1">{"'Sheet1'!$L$16"}</definedName>
    <definedName name="_hu6" localSheetId="0" hidden="1">{"'Sheet1'!$L$16"}</definedName>
    <definedName name="_hu6" localSheetId="1" hidden="1">{"'Sheet1'!$L$16"}</definedName>
    <definedName name="_hu6" hidden="1">{"'Sheet1'!$L$16"}</definedName>
    <definedName name="_huy1" localSheetId="1" hidden="1">{"'Sheet1'!$L$16"}</definedName>
    <definedName name="_huy1" hidden="1">{"'Sheet1'!$L$16"}</definedName>
    <definedName name="_Key1" localSheetId="3" hidden="1">#REF!</definedName>
    <definedName name="_Key1" localSheetId="4" hidden="1">#REF!</definedName>
    <definedName name="_Key1" localSheetId="5" hidden="1">#REF!</definedName>
    <definedName name="_Key1" localSheetId="14" hidden="1">#REF!</definedName>
    <definedName name="_Key1" hidden="1">#REF!</definedName>
    <definedName name="_Key2" localSheetId="3" hidden="1">#REF!</definedName>
    <definedName name="_Key2" localSheetId="4" hidden="1">#REF!</definedName>
    <definedName name="_Key2" localSheetId="5" hidden="1">#REF!</definedName>
    <definedName name="_Key2" localSheetId="14" hidden="1">#REF!</definedName>
    <definedName name="_Key2" hidden="1">#REF!</definedName>
    <definedName name="_kha1">#REF!</definedName>
    <definedName name="_lap1">#REF!</definedName>
    <definedName name="_lap2">#REF!</definedName>
    <definedName name="_M36" hidden="1">{"'Sheet1'!$L$16"}</definedName>
    <definedName name="_MAC12">#REF!</definedName>
    <definedName name="_MAC46">#REF!</definedName>
    <definedName name="_nc151">#REF!</definedName>
    <definedName name="_NCL100">#REF!</definedName>
    <definedName name="_NCL200">#REF!</definedName>
    <definedName name="_NCL250">#REF!</definedName>
    <definedName name="_NET2">#REF!</definedName>
    <definedName name="_nin190">#REF!</definedName>
    <definedName name="_no1">#REF!</definedName>
    <definedName name="_NSO2" hidden="1">{"'Sheet1'!$L$16"}</definedName>
    <definedName name="_Order1" hidden="1">255</definedName>
    <definedName name="_Order2" hidden="1">255</definedName>
    <definedName name="_PA3" hidden="1">{"'Sheet1'!$L$16"}</definedName>
    <definedName name="_Pl2" hidden="1">{"'Sheet1'!$L$16"}</definedName>
    <definedName name="_PL3" hidden="1">#REF!</definedName>
    <definedName name="_sc1">#REF!</definedName>
    <definedName name="_SC2">#REF!</definedName>
    <definedName name="_sc3">#REF!</definedName>
    <definedName name="_SCL4" localSheetId="1" hidden="1">{"'Sheet1'!$L$16"}</definedName>
    <definedName name="_SCL4" hidden="1">{"'Sheet1'!$L$16"}</definedName>
    <definedName name="_SHR1">#REF!</definedName>
    <definedName name="_SHR2">#REF!</definedName>
    <definedName name="_SN3">#REF!</definedName>
    <definedName name="_Sort" localSheetId="3" hidden="1">#REF!</definedName>
    <definedName name="_Sort" localSheetId="4" hidden="1">#REF!</definedName>
    <definedName name="_Sort" localSheetId="5" hidden="1">#REF!</definedName>
    <definedName name="_Sort" localSheetId="14" hidden="1">#REF!</definedName>
    <definedName name="_Sort" hidden="1">#REF!</definedName>
    <definedName name="_STD0898">#REF!</definedName>
    <definedName name="_tax1">#REF!</definedName>
    <definedName name="_tax2">#REF!</definedName>
    <definedName name="_tax3">#REF!</definedName>
    <definedName name="_tax4">#REF!</definedName>
    <definedName name="_tg427">#REF!</definedName>
    <definedName name="_TH2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q2">#REF!</definedName>
    <definedName name="_Tru21" hidden="1">{"'Sheet1'!$L$16"}</definedName>
    <definedName name="_TVL1">#REF!</definedName>
    <definedName name="_tz593">#REF!</definedName>
    <definedName name="_vc1">'[2]CT Thang Mo'!$B$34:$H$34</definedName>
    <definedName name="_vc2">'[2]CT Thang Mo'!$B$35:$H$35</definedName>
    <definedName name="_vc3">'[2]CT Thang Mo'!$B$36:$H$36</definedName>
    <definedName name="_VL100">#REF!</definedName>
    <definedName name="_VL250">#REF!</definedName>
    <definedName name="a" localSheetId="0" hidden="1">{"'Sheet1'!$L$16"}</definedName>
    <definedName name="a" localSheetId="1"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Xc7">#REF!</definedName>
    <definedName name="a277Print_Titles">#REF!</definedName>
    <definedName name="A35_">#REF!</definedName>
    <definedName name="A50_">#REF!</definedName>
    <definedName name="A70_">#REF!</definedName>
    <definedName name="A95_">#REF!</definedName>
    <definedName name="AA">#REF!</definedName>
    <definedName name="aaaaaaa">#REF!</definedName>
    <definedName name="AB">#REF!</definedName>
    <definedName name="AC120_">#REF!</definedName>
    <definedName name="AC35_">#REF!</definedName>
    <definedName name="AC50_">#REF!</definedName>
    <definedName name="AC70_">#REF!</definedName>
    <definedName name="AC95_">#REF!</definedName>
    <definedName name="ACCCC">#REF!</definedName>
    <definedName name="AccessDatabase" hidden="1">"C:\My Documents\LeBinh\Xls\VP Cong ty\FORM.mdb"</definedName>
    <definedName name="ADAY">#REF!</definedName>
    <definedName name="ADP">#REF!</definedName>
    <definedName name="ag15F80">#REF!</definedName>
    <definedName name="AKHAC">#REF!</definedName>
    <definedName name="All_Item">#REF!</definedName>
    <definedName name="ALPIN">#N/A</definedName>
    <definedName name="ALPJYOU">#N/A</definedName>
    <definedName name="ALPTOI">#N/A</definedName>
    <definedName name="ALTINH">#REF!</definedName>
    <definedName name="amiang">#REF!</definedName>
    <definedName name="ANN">#REF!</definedName>
    <definedName name="anpha">#REF!</definedName>
    <definedName name="ANQD">#REF!</definedName>
    <definedName name="anscount" hidden="1">3</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B">#REF!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_D">#REF!</definedName>
    <definedName name="B_Isc">#REF!</definedName>
    <definedName name="B_n_tuyÓn_than_Cöa__ng">"tco"</definedName>
    <definedName name="bac.2">#REF!</definedName>
    <definedName name="Bang_cly">#REF!</definedName>
    <definedName name="Bang_CVC">#REF!</definedName>
    <definedName name="Bang_Dinh.muc">#REF!</definedName>
    <definedName name="bang_gia">#REF!</definedName>
    <definedName name="Bang_travl">#REF!</definedName>
    <definedName name="bangtinh">#REF!</definedName>
    <definedName name="bao.cao">#REF!</definedName>
    <definedName name="BarData">#REF!</definedName>
    <definedName name="BB">#REF!</definedName>
    <definedName name="bbkt">#REF!</definedName>
    <definedName name="bbtc">#REF!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DAY">#REF!</definedName>
    <definedName name="bé_giao_th_ng">#REF!</definedName>
    <definedName name="bé_x_y_dùng">#REF!</definedName>
    <definedName name="beta">#REF!</definedName>
    <definedName name="BHXH">#REF!</definedName>
    <definedName name="BHYT">#REF!</definedName>
    <definedName name="blang">#REF!</definedName>
    <definedName name="BLOCK1">#REF!</definedName>
    <definedName name="BLOCK2">#REF!</definedName>
    <definedName name="BLOCK3">#REF!</definedName>
    <definedName name="blong">#REF!</definedName>
    <definedName name="BOQ">#REF!</definedName>
    <definedName name="Botanical2">#REF!</definedName>
    <definedName name="Botanical2.Jun">#REF!</definedName>
    <definedName name="boxes">#REF!</definedName>
    <definedName name="BPhuoc">#REF!</definedName>
    <definedName name="bson">#REF!</definedName>
    <definedName name="BT">#REF!</definedName>
    <definedName name="btai">#REF!</definedName>
    <definedName name="btham">#REF!</definedName>
    <definedName name="BTRAM">#REF!</definedName>
    <definedName name="button_area_1">#REF!</definedName>
    <definedName name="BVCISUMMARY">#REF!</definedName>
    <definedName name="BVTINH" hidden="1">{"'Sheet1'!$L$16"}</definedName>
    <definedName name="C.Khoan">#REF!</definedName>
    <definedName name="C_">#REF!</definedName>
    <definedName name="c_n">#REF!</definedName>
    <definedName name="C2.7">#REF!</definedName>
    <definedName name="C3.0">#REF!</definedName>
    <definedName name="C3.5">#REF!</definedName>
    <definedName name="C3.7">#REF!</definedName>
    <definedName name="C4.0">#REF!</definedName>
    <definedName name="Can_doi">#REF!</definedName>
    <definedName name="cap">#REF!</definedName>
    <definedName name="cap0.7">#REF!</definedName>
    <definedName name="Cat">#REF!</definedName>
    <definedName name="Category_All">#REF!</definedName>
    <definedName name="CATIN">#N/A</definedName>
    <definedName name="CATJYOU">#N/A</definedName>
    <definedName name="CATREC">#N/A</definedName>
    <definedName name="CATSYU">#N/A</definedName>
    <definedName name="CCNK">[8]QMCT!#REF!</definedName>
    <definedName name="CCS">#REF!</definedName>
    <definedName name="CCT">#REF!</definedName>
    <definedName name="CDAY">#REF!</definedName>
    <definedName name="CDB">#REF!</definedName>
    <definedName name="CDD">#REF!</definedName>
    <definedName name="cdn">#REF!</definedName>
    <definedName name="celltips_area">#REF!</definedName>
    <definedName name="cfk">#REF!</definedName>
    <definedName name="chan">#REF!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tietbgiang2" hidden="1">{"'Sheet1'!$L$16"}</definedName>
    <definedName name="chungloainhapthan">#REF!</definedName>
    <definedName name="chungloaiXNT">#REF!</definedName>
    <definedName name="chungloaixuatthan">#REF!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L">#REF!</definedName>
    <definedName name="CLTMP">[8]QMCT!#REF!</definedName>
    <definedName name="CLVC">[9]CHITIET!$D$3</definedName>
    <definedName name="CLVC3">0.1</definedName>
    <definedName name="CLVCTB">#REF!</definedName>
    <definedName name="CLVL">#REF!</definedName>
    <definedName name="Co">#REF!</definedName>
    <definedName name="co.">#REF!</definedName>
    <definedName name="co..">#REF!</definedName>
    <definedName name="CoCauN" hidden="1">{"'Sheet1'!$L$16"}</definedName>
    <definedName name="Code" hidden="1">#REF!</definedName>
    <definedName name="Cöï_ly_vaän_chuyeãn">#REF!</definedName>
    <definedName name="CÖÏ_LY_VAÄN_CHUYEÅN">#REF!</definedName>
    <definedName name="COMM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VL_DTCT">#REF!</definedName>
    <definedName name="CONGTIEN">#REF!</definedName>
    <definedName name="CongVattu">#REF!</definedName>
    <definedName name="CONST_EQ">#REF!</definedName>
    <definedName name="COVER">#REF!</definedName>
    <definedName name="CP" hidden="1">#REF!</definedName>
    <definedName name="CPC">#REF!</definedName>
    <definedName name="cpdd1">#REF!</definedName>
    <definedName name="CPT">#REF!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50">#REF!</definedName>
    <definedName name="CT_MCX">#REF!</definedName>
    <definedName name="CTCT1" hidden="1">{"'Sheet1'!$L$16"}</definedName>
    <definedName name="CTCT2" hidden="1">{"'Sheet1'!$L$16"}</definedName>
    <definedName name="ctdn9697">#REF!</definedName>
    <definedName name="ctiep">#REF!</definedName>
    <definedName name="ctmai">#REF!</definedName>
    <definedName name="ctong">#REF!</definedName>
    <definedName name="CTRAM">#REF!</definedName>
    <definedName name="ctre">#REF!</definedName>
    <definedName name="cu">#REF!</definedName>
    <definedName name="cu_ly">#REF!</definedName>
    <definedName name="CuLy">#REF!</definedName>
    <definedName name="CuLy_Q">#REF!</definedName>
    <definedName name="cuoc_vc">#REF!</definedName>
    <definedName name="CuocVC">#REF!</definedName>
    <definedName name="CURRENCY">#REF!</definedName>
    <definedName name="cv" hidden="1">{"'Sheet1'!$L$16"}</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_Q">#REF!</definedName>
    <definedName name="cx">#REF!</definedName>
    <definedName name="d" hidden="1">#REF!</definedName>
    <definedName name="d_">#REF!</definedName>
    <definedName name="D_7101A_B">#REF!</definedName>
    <definedName name="D_n">#REF!</definedName>
    <definedName name="da">#REF!</definedName>
    <definedName name="da.1">#REF!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lan">#REF!</definedName>
    <definedName name="DALANPASTE">#REF!</definedName>
    <definedName name="dam_24">#REF!</definedName>
    <definedName name="DamNgang">#REF!</definedName>
    <definedName name="danh.muc">#REF!</definedName>
    <definedName name="danhmuc">#REF!</definedName>
    <definedName name="danhmucN">#REF!</definedName>
    <definedName name="daotd">'[2]CT Thang Mo'!$B$323:$H$323</definedName>
    <definedName name="dap">'[2]CT Thang Mo'!$B$39:$H$39</definedName>
    <definedName name="daptd">'[2]CT Thang Mo'!$B$324:$H$324</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k">#REF!</definedName>
    <definedName name="datal">#REF!</definedName>
    <definedName name="DATDAO">#REF!</definedName>
    <definedName name="dche">#REF!</definedName>
    <definedName name="DDAY">#REF!</definedName>
    <definedName name="ddddddddddd">#REF!</definedName>
    <definedName name="dden">#REF!</definedName>
    <definedName name="ddtt1pnc">[9]CHITIET!$G$530</definedName>
    <definedName name="ddtt1pvl">[9]CHITIET!$G$526</definedName>
    <definedName name="ddtt3pnc">[9]CHITIET!$G$522</definedName>
    <definedName name="ddtt3pvl">[9]CHITIET!$G$518</definedName>
    <definedName name="den_bu">#REF!</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g">#REF!</definedName>
    <definedName name="dg_5cau">#REF!</definedName>
    <definedName name="DG_M_C_X">#REF!</definedName>
    <definedName name="dgc">#REF!</definedName>
    <definedName name="DGCT_T.Quy_P.Thuy_Q">#REF!</definedName>
    <definedName name="DGCT_TRAUQUYPHUTHUY_HN">#REF!</definedName>
    <definedName name="DGCTI592">#REF!</definedName>
    <definedName name="dgd">#REF!</definedName>
    <definedName name="DGIA">#REF!</definedName>
    <definedName name="DGIA2">#REF!</definedName>
    <definedName name="DGTH">#REF!</definedName>
    <definedName name="dgvl">#REF!</definedName>
    <definedName name="dien">#REF!</definedName>
    <definedName name="Diengiai_n">#REF!</definedName>
    <definedName name="dienluc" hidden="1">{#N/A,#N/A,FALSE,"Chi tiÆt"}</definedName>
    <definedName name="Dinh_muc.tiet">#REF!</definedName>
    <definedName name="Discount" hidden="1">#REF!</definedName>
    <definedName name="display_area_1">#REF!</definedName>
    <definedName name="display_area_2">#REF!</definedName>
    <definedName name="DKTINH" hidden="1">{"'Sheet1'!$L$16"}</definedName>
    <definedName name="DM">#REF!</definedName>
    <definedName name="DM_Nam">#REF!</definedName>
    <definedName name="dmat">#REF!</definedName>
    <definedName name="dmdv">#REF!</definedName>
    <definedName name="DMHH">#REF!</definedName>
    <definedName name="dmld">#REF!</definedName>
    <definedName name="dmoi">#REF!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Ñt45x4">#REF!</definedName>
    <definedName name="doanh_nghiÖp_tØnh">#REF!</definedName>
    <definedName name="dobt">#REF!</definedName>
    <definedName name="Document_array">{"ÿÿÿÿÿ"}</definedName>
    <definedName name="dongia">#REF!</definedName>
    <definedName name="dry..">#REF!</definedName>
    <definedName name="ds1pnc">#REF!</definedName>
    <definedName name="ds1pvl">#REF!</definedName>
    <definedName name="ds3pnc">#REF!</definedName>
    <definedName name="ds3pvl">#REF!</definedName>
    <definedName name="dsh" hidden="1">#REF!</definedName>
    <definedName name="DSTD_Clear">#N/A</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NT_hd">#REF!</definedName>
    <definedName name="dtoan" hidden="1">{#N/A,#N/A,FALSE,"Chi tiÆt"}</definedName>
    <definedName name="dtru">#REF!</definedName>
    <definedName name="du.toan">#REF!</definedName>
    <definedName name="duaån">#REF!</definedName>
    <definedName name="duan">#REF!</definedName>
    <definedName name="DUCANH" hidden="1">{"'Sheet1'!$L$16"}</definedName>
    <definedName name="dung">#REF!</definedName>
    <definedName name="dung1">#REF!</definedName>
    <definedName name="dungkh" hidden="1">{"'Sheet1'!$L$16"}</definedName>
    <definedName name="E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EXC">#REF!</definedName>
    <definedName name="EXCH">#REF!</definedName>
    <definedName name="_xlnm.Extract">#REF!</definedName>
    <definedName name="f82E46">#REF!</definedName>
    <definedName name="f92F56">#REF!</definedName>
    <definedName name="FACTOR">#REF!</definedName>
    <definedName name="Fax">#REF!</definedName>
    <definedName name="Fay">#REF!</definedName>
    <definedName name="fc">#REF!</definedName>
    <definedName name="fc_">#REF!</definedName>
    <definedName name="FC5_total">#REF!</definedName>
    <definedName name="FC6_total">#REF!</definedName>
    <definedName name="FCode" hidden="1">#REF!</definedName>
    <definedName name="Fdaymong">#REF!</definedName>
    <definedName name="fdgh" hidden="1">#REF!</definedName>
    <definedName name="Fg">#REF!</definedName>
    <definedName name="fgn" hidden="1">#REF!</definedName>
    <definedName name="FlexZZ">#REF!</definedName>
    <definedName name="FS">#REF!</definedName>
    <definedName name="fuji">#REF!</definedName>
    <definedName name="Full">[8]QMCT!#REF!</definedName>
    <definedName name="fy">#REF!</definedName>
    <definedName name="Fy_">#REF!</definedName>
    <definedName name="g" hidden="1">{"'Sheet1'!$L$16"}</definedName>
    <definedName name="g_">#REF!</definedName>
    <definedName name="gas">#REF!</definedName>
    <definedName name="gchi">#REF!</definedName>
    <definedName name="gcm">'[10]gia vt,nc,may'!$H$7:$I$17</definedName>
    <definedName name="gd">#REF!</definedName>
    <definedName name="geff">#REF!</definedName>
    <definedName name="gffh" hidden="1">{"'Sheet1'!$L$16"}</definedName>
    <definedName name="ghichu">#REF!</definedName>
    <definedName name="gia_tien">#REF!</definedName>
    <definedName name="gia_tien_BTN">#REF!</definedName>
    <definedName name="giaca">'[11]dg-VTu'!$C$6:$F$55</definedName>
    <definedName name="GIAM">#REF!</definedName>
    <definedName name="giatrinhap">#REF!</definedName>
    <definedName name="GIAVL_TRALY">#REF!</definedName>
    <definedName name="gkGTGT">#REF!</definedName>
    <definedName name="gl3p">#REF!</definedName>
    <definedName name="gld">#REF!</definedName>
    <definedName name="gnc">'[10]gia vt,nc,may'!$E$7:$F$12</definedName>
    <definedName name="GO.110">#REF!</definedName>
    <definedName name="GO.25">#REF!</definedName>
    <definedName name="GO.39">#REF!</definedName>
    <definedName name="GO.52">#REF!</definedName>
    <definedName name="GO.65">#REF!</definedName>
    <definedName name="GO.81">#REF!</definedName>
    <definedName name="GO.9">#REF!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RFICM">#REF!</definedName>
    <definedName name="gs">#REF!</definedName>
    <definedName name="gse">#REF!</definedName>
    <definedName name="gtc">#REF!</definedName>
    <definedName name="GTCL">#REF!</definedName>
    <definedName name="Gthe">#REF!</definedName>
    <definedName name="GTRI">#REF!</definedName>
    <definedName name="GTXL">#REF!</definedName>
    <definedName name="GVL_LDT">#REF!</definedName>
    <definedName name="gvt">'[10]gia vt,nc,may'!$B$7:$C$159</definedName>
    <definedName name="gxm">#REF!</definedName>
    <definedName name="h" localSheetId="1" hidden="1">{"'Sheet1'!$L$16"}</definedName>
    <definedName name="h" hidden="1">{"'Sheet1'!$L$16"}</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a">#REF!</definedName>
    <definedName name="HAGIANG">#REF!</definedName>
    <definedName name="HANG" hidden="1">{#N/A,#N/A,FALSE,"Chi tiÆt"}</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CM">#REF!</definedName>
    <definedName name="HDCCT">[8]QMCT!#REF!</definedName>
    <definedName name="HDCD">[8]QMCT!#REF!</definedName>
    <definedName name="HDuong">#REF!</definedName>
    <definedName name="Heä_soá_laép_xaø_H">1.7</definedName>
    <definedName name="heä_soá_sình_laày">#REF!</definedName>
    <definedName name="heso_ttlp.a">#REF!</definedName>
    <definedName name="Hg">#REF!</definedName>
    <definedName name="HH">#REF!</definedName>
    <definedName name="hhhhhh">#REF!</definedName>
    <definedName name="HHUHOI">#N/A</definedName>
    <definedName name="hi">#REF!</definedName>
    <definedName name="HiddenRows" hidden="1">#REF!</definedName>
    <definedName name="hien">#REF!</definedName>
    <definedName name="HIHIHIHOI" hidden="1">{"'Sheet1'!$L$16"}</definedName>
    <definedName name="Hinh_thuc">"bangtra"</definedName>
    <definedName name="HJKL" hidden="1">{"'Sheet1'!$L$16"}</definedName>
    <definedName name="HM">#REF!</definedName>
    <definedName name="Ho">#REF!</definedName>
    <definedName name="HOME_MANP">#REF!</definedName>
    <definedName name="HOMEOFFICE_COST">#REF!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CT3">0.1</definedName>
    <definedName name="hsdc1">#REF!</definedName>
    <definedName name="HSDN">2.5</definedName>
    <definedName name="HSGG">#REF!</definedName>
    <definedName name="HSHH">#REF!</definedName>
    <definedName name="HSHHUT">#REF!</definedName>
    <definedName name="HSKK">[9]CHITIET!$D$4</definedName>
    <definedName name="hsm">1.1289</definedName>
    <definedName name="hsnc_cau2">1.626</definedName>
    <definedName name="hsnc_d">1.6356</definedName>
    <definedName name="hsnc_d2">1.6356</definedName>
    <definedName name="hso">#REF!</definedName>
    <definedName name="HSSL">#REF!</definedName>
    <definedName name="HSVC1">#REF!</definedName>
    <definedName name="HSVC2">#REF!</definedName>
    <definedName name="HSVC3">#REF!</definedName>
    <definedName name="hsvl">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B_HSO">#REF!</definedName>
    <definedName name="HTB_LUONG">#REF!</definedName>
    <definedName name="HTB_NGUOI">#REF!</definedName>
    <definedName name="HTB_UD">#REF!</definedName>
    <definedName name="Htinh">#REF!</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 localSheetId="0" hidden="1">{"'Sheet1'!$L$16"}</definedName>
    <definedName name="hu" localSheetId="1" hidden="1">{"'Sheet1'!$L$16"}</definedName>
    <definedName name="hu" hidden="1">{"'Sheet1'!$L$16"}</definedName>
    <definedName name="HungYen">#REF!</definedName>
    <definedName name="huong" localSheetId="1" hidden="1">{"'Sheet1'!$L$16"}</definedName>
    <definedName name="huong" hidden="1">{"'Sheet1'!$L$16"}</definedName>
    <definedName name="HUU" hidden="1">{"'Sheet1'!$L$16"}</definedName>
    <definedName name="huy" localSheetId="0" hidden="1">{"'Sheet1'!$L$16"}</definedName>
    <definedName name="huy" localSheetId="1" hidden="1">{"'Sheet1'!$L$16"}</definedName>
    <definedName name="huy" hidden="1">{"'Sheet1'!$L$16"}</definedName>
    <definedName name="hy" hidden="1">{"'Sheet1'!$L$16"}</definedName>
    <definedName name="HYen">#REF!</definedName>
    <definedName name="HYen2">#REF!</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NTBN">#REF!</definedName>
    <definedName name="iÖn_lùc_Qu_ng_ninh">#REF!</definedName>
    <definedName name="J">#REF!</definedName>
    <definedName name="j356C8">#REF!</definedName>
    <definedName name="k">#REF!</definedName>
    <definedName name="K_1">[12]!K_1</definedName>
    <definedName name="K_2">[12]!K_2</definedName>
    <definedName name="kcong">#REF!</definedName>
    <definedName name="kdien">#REF!</definedName>
    <definedName name="KE_HOACH_VON_PHU_THU">#REF!</definedName>
    <definedName name="kh">#REF!</definedName>
    <definedName name="kha">#REF!</definedName>
    <definedName name="Khac">#REF!</definedName>
    <definedName name="khac.1">#REF!</definedName>
    <definedName name="khac_1">#REF!</definedName>
    <definedName name="Khong_can_doi">#REF!</definedName>
    <definedName name="khongtruotgia" hidden="1">{"'Sheet1'!$L$16"}</definedName>
    <definedName name="KhuyenmaiUPS">"AutoShape 264"</definedName>
    <definedName name="kiem">#REF!</definedName>
    <definedName name="Kiem_tra_trung_ten">#REF!</definedName>
    <definedName name="kkkkkkkkkkkk">#REF!</definedName>
    <definedName name="kkkkkkkkkkkkkkk">#REF!</definedName>
    <definedName name="KLVL1">#REF!</definedName>
    <definedName name="kp1ph">#REF!</definedName>
    <definedName name="KQ_Truong">#REF!</definedName>
    <definedName name="Ks">#REF!</definedName>
    <definedName name="ksbn" hidden="1">{"'Sheet1'!$L$16"}</definedName>
    <definedName name="kshn" hidden="1">{"'Sheet1'!$L$16"}</definedName>
    <definedName name="ksls" hidden="1">{"'Sheet1'!$L$16"}</definedName>
    <definedName name="KVC">#REF!</definedName>
    <definedName name="l" hidden="1">{"'Sheet1'!$L$16"}</definedName>
    <definedName name="l_1">#REF!</definedName>
    <definedName name="Laivay">#REF!</definedName>
    <definedName name="LAMTHEM">#REF!</definedName>
    <definedName name="LAMTUBE">#REF!</definedName>
    <definedName name="lan" hidden="1">{"'Sheet1'!$L$16"}</definedName>
    <definedName name="langson" hidden="1">{"'Sheet1'!$L$16"}</definedName>
    <definedName name="lapa">'[2]CT Thang Mo'!$B$350:$H$350</definedName>
    <definedName name="lapb">'[2]CT Thang Mo'!$B$370:$H$370</definedName>
    <definedName name="lapc">'[2]CT Thang Mo'!$B$390:$H$390</definedName>
    <definedName name="Lb">#REF!</definedName>
    <definedName name="LC5_total">#REF!</definedName>
    <definedName name="LC6_total">#REF!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st">#REF!</definedName>
    <definedName name="lk" hidden="1">#REF!</definedName>
    <definedName name="llllllllll">#REF!</definedName>
    <definedName name="Lmk">#REF!</definedName>
    <definedName name="LN">#REF!</definedName>
    <definedName name="Lnsc">#REF!</definedName>
    <definedName name="loai_10_name" localSheetId="18">'12c'!#REF!</definedName>
    <definedName name="loai_11_name" localSheetId="17">'12b'!$A$2</definedName>
    <definedName name="loai_13_name" localSheetId="15">'PL12'!#REF!</definedName>
    <definedName name="loai_13_name_name" localSheetId="15">'PL12'!$A$2</definedName>
    <definedName name="loai_8" localSheetId="16">'12a'!#REF!</definedName>
    <definedName name="loai_8_name" localSheetId="16">'12a'!#REF!</definedName>
    <definedName name="loai_9" localSheetId="19">'12d'!#REF!</definedName>
    <definedName name="loai_9_name" localSheetId="19">'12d'!#REF!</definedName>
    <definedName name="LOAI_DUONG">#REF!</definedName>
    <definedName name="LOC">#REF!</definedName>
    <definedName name="LOPHOC_MG_KHAC">#REF!</definedName>
    <definedName name="LOPHOC_TH_KHAC">#REF!</definedName>
    <definedName name="LOPHOC_THCS_KHAC">#REF!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R">#REF!</definedName>
    <definedName name="ltre">#REF!</definedName>
    <definedName name="Luong_ct">#REF!</definedName>
    <definedName name="luong_hd">#REF!</definedName>
    <definedName name="lv..">#REF!</definedName>
    <definedName name="lVC">#REF!</definedName>
    <definedName name="lvr..">#REF!</definedName>
    <definedName name="M.100_BK.PGD">#REF!</definedName>
    <definedName name="M.101_BK.PGD">#REF!</definedName>
    <definedName name="M.102_BK.PGD">#REF!</definedName>
    <definedName name="M.N">#REF!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hang">#REF!</definedName>
    <definedName name="mahang_d">#REF!</definedName>
    <definedName name="mahang_n">#REF!</definedName>
    <definedName name="mahang_x">#REF!</definedName>
    <definedName name="MaHaRangNam">#REF!</definedName>
    <definedName name="MaHaRangTuan">#REF!</definedName>
    <definedName name="MAJ_CON_EQP">#REF!</definedName>
    <definedName name="MaMay_Q">#REF!</definedName>
    <definedName name="mangay">#REF!</definedName>
    <definedName name="mat">[13]Tke!$AD$10:$AR$96</definedName>
    <definedName name="mathang">#REF!</definedName>
    <definedName name="MaThanhToanNB">#REF!</definedName>
    <definedName name="MaTuan">#REF!</definedName>
    <definedName name="MAY">#REF!</definedName>
    <definedName name="Mba1p">#REF!</definedName>
    <definedName name="Mba3p">#REF!</definedName>
    <definedName name="Mbb3p">#REF!</definedName>
    <definedName name="Mbn1p">#REF!</definedName>
    <definedName name="mc">#REF!</definedName>
    <definedName name="me">#REF!</definedName>
    <definedName name="MG.LHT_HD">#REF!</definedName>
    <definedName name="MG_A">#REF!</definedName>
    <definedName name="MGLHT">#REF!</definedName>
    <definedName name="mglht_ct">#REF!</definedName>
    <definedName name="mglht_ts">#REF!</definedName>
    <definedName name="Mn">#REF!</definedName>
    <definedName name="mn_ct">#REF!</definedName>
    <definedName name="mn_hd">#REF!</definedName>
    <definedName name="mn_ts">#REF!</definedName>
    <definedName name="mo" hidden="1">{"'Sheet1'!$L$16"}</definedName>
    <definedName name="month">#REF!</definedName>
    <definedName name="Morong">#REF!</definedName>
    <definedName name="Morong4054_85">#REF!</definedName>
    <definedName name="morong4054_98">#REF!</definedName>
    <definedName name="MTMAC12">#REF!</definedName>
    <definedName name="mtram">#REF!</definedName>
    <definedName name="Mu">#REF!</definedName>
    <definedName name="Mu_">#REF!</definedName>
    <definedName name="muoi">#REF!</definedName>
    <definedName name="n">#REF!</definedName>
    <definedName name="n1pig">#REF!</definedName>
    <definedName name="n1pind">#REF!</definedName>
    <definedName name="n1ping">#REF!</definedName>
    <definedName name="n1pint">#REF!</definedName>
    <definedName name="naêm1999">#REF!</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POS">#REF!</definedName>
    <definedName name="ng_DA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uoiban">#REF!</definedName>
    <definedName name="NH">#REF!</definedName>
    <definedName name="NHAÂN_COÂNG">BTRAM</definedName>
    <definedName name="NHANTIEN">#REF!</definedName>
    <definedName name="nhapthan">#REF!</definedName>
    <definedName name="nhn">#REF!</definedName>
    <definedName name="NHot">#REF!</definedName>
    <definedName name="nhua">#REF!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c3p">#REF!</definedName>
    <definedName name="nnvl3p">#REF!</definedName>
    <definedName name="No">#REF!</definedName>
    <definedName name="NOCU">#REF!</definedName>
    <definedName name="Nq">#REF!</definedName>
    <definedName name="NQD">#REF!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oS">[14]!NToS</definedName>
    <definedName name="OrderTable" hidden="1">#REF!</definedName>
    <definedName name="oxy">#REF!</definedName>
    <definedName name="PA">#REF!</definedName>
    <definedName name="PA3.1" hidden="1">{"'Sheet1'!$L$16"}</definedName>
    <definedName name="PAIII_" hidden="1">{"'Sheet1'!$L$16"}</definedName>
    <definedName name="PC_cv">#REF!</definedName>
    <definedName name="pc_tn">#REF!</definedName>
    <definedName name="Pd">#REF!</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B_HSO">#REF!</definedName>
    <definedName name="PHB_LUONG">#REF!</definedName>
    <definedName name="PHB_NGUOI">#REF!</definedName>
    <definedName name="PHB_UD">#REF!</definedName>
    <definedName name="phi_inertial">#REF!</definedName>
    <definedName name="Phi_le_phi">#REF!</definedName>
    <definedName name="phieu_n">#REF!</definedName>
    <definedName name="phieu_x">#REF!</definedName>
    <definedName name="phu_luc_vua">#REF!</definedName>
    <definedName name="PileSize">#REF!</definedName>
    <definedName name="PileType">#REF!</definedName>
    <definedName name="PK">#REF!</definedName>
    <definedName name="pm..">#REF!</definedName>
    <definedName name="PMS" hidden="1">{"'Sheet1'!$L$16"}</definedName>
    <definedName name="Pnhap">#REF!</definedName>
    <definedName name="PPPPPPPPPPP">#REF!</definedName>
    <definedName name="pppppppppppp">#REF!</definedName>
    <definedName name="PRICE">#REF!</definedName>
    <definedName name="PRICE1">#REF!</definedName>
    <definedName name="print">#REF!</definedName>
    <definedName name="_xlnm.Print_Area" localSheetId="0">'01'!$A$1:$X$38</definedName>
    <definedName name="_xlnm.Print_Area" localSheetId="1">'Bieu số 03 (2)'!$A$1:$AA$66</definedName>
    <definedName name="_xlnm.Print_Area" localSheetId="7">'PL 01c'!$A$2:$W$21</definedName>
    <definedName name="_xlnm.Print_Area" localSheetId="4">PL01a!$A$1:$Z$44</definedName>
    <definedName name="_xlnm.Print_Area" localSheetId="5">'PL01a (2)'!$A$1:$AC$44</definedName>
    <definedName name="_xlnm.Print_Area">#REF!</definedName>
    <definedName name="PRINT_AREA_MI">#REF!</definedName>
    <definedName name="_xlnm.Print_Titles" localSheetId="0">'01'!$2:$10</definedName>
    <definedName name="_xlnm.Print_Titles" localSheetId="2">'Bieu số 03'!$7:$9</definedName>
    <definedName name="_xlnm.Print_Titles" localSheetId="1">'Bieu số 03 (2)'!$7:$9</definedName>
    <definedName name="_xlnm.Print_Titles" localSheetId="13">'PL11'!$5:$7</definedName>
    <definedName name="_xlnm.Print_Titles" localSheetId="14">PL11a!$5:$7</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dForm" hidden="1">#REF!</definedName>
    <definedName name="Product" hidden="1">#REF!</definedName>
    <definedName name="PROPOSAL">#REF!</definedName>
    <definedName name="Protex">#REF!</definedName>
    <definedName name="PST">#REF!</definedName>
    <definedName name="pt">#REF!</definedName>
    <definedName name="PT_Duong">#REF!</definedName>
    <definedName name="PTCS.TB">#REF!</definedName>
    <definedName name="ptdg">#REF!</definedName>
    <definedName name="PTDG_cau">#REF!</definedName>
    <definedName name="ptdg_cong">#REF!</definedName>
    <definedName name="PTDG_DCV">#REF!</definedName>
    <definedName name="ptdg_duong">#REF!</definedName>
    <definedName name="ptdg_ke">#REF!</definedName>
    <definedName name="PtichDTL">[0]!PtichDTL</definedName>
    <definedName name="Pu">#REF!</definedName>
    <definedName name="pw">#REF!</definedName>
    <definedName name="Pxuat">#REF!</definedName>
    <definedName name="q">#REF!</definedName>
    <definedName name="Qc">#REF!</definedName>
    <definedName name="qtebt">#REF!</definedName>
    <definedName name="qu">#REF!</definedName>
    <definedName name="qua">#REF!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_">#REF!</definedName>
    <definedName name="ra11p">#REF!</definedName>
    <definedName name="ra13p">#REF!</definedName>
    <definedName name="rain..">#REF!</definedName>
    <definedName name="Rate">14563</definedName>
    <definedName name="Rc_">#REF!</definedName>
    <definedName name="RCArea" hidden="1">#REF!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rpo">#REF!</definedName>
    <definedName name="rrrrrrrrrrrr">#REF!</definedName>
    <definedName name="s">#REF!</definedName>
    <definedName name="s.">#REF!</definedName>
    <definedName name="sanluongnhap">#REF!</definedName>
    <definedName name="sau">'[6]Chiet tinh dz35'!$H$4</definedName>
    <definedName name="scao98">#REF!</definedName>
    <definedName name="SCH">#REF!</definedName>
    <definedName name="SCT">#REF!</definedName>
    <definedName name="SDDL">[8]QMCT!#REF!</definedName>
    <definedName name="SDMONG">#REF!</definedName>
    <definedName name="së_giao_th_ng">#REF!</definedName>
    <definedName name="së_n_ng_nghiÖp_v__pt_n_ng_th_n">#REF!</definedName>
    <definedName name="së_thuû_s_n">#REF!</definedName>
    <definedName name="së_x_y_dùng">#REF!</definedName>
    <definedName name="Sensation">#REF!</definedName>
    <definedName name="Sheet1">#REF!</definedName>
    <definedName name="sieucao">#REF!</definedName>
    <definedName name="SIZE">#REF!</definedName>
    <definedName name="SKUcoverage">#REF!</definedName>
    <definedName name="SL">#REF!</definedName>
    <definedName name="SL_CRD">#REF!</definedName>
    <definedName name="SL_CRS">#REF!</definedName>
    <definedName name="SL_CS">#REF!</definedName>
    <definedName name="SL_DD">#REF!</definedName>
    <definedName name="slg_n">#REF!</definedName>
    <definedName name="slg_x">#REF!</definedName>
    <definedName name="slk">#REF!</definedName>
    <definedName name="sll">#REF!</definedName>
    <definedName name="smax">#REF!</definedName>
    <definedName name="smax1">#REF!</definedName>
    <definedName name="sn">#REF!</definedName>
    <definedName name="so_thang.TL">#REF!</definedName>
    <definedName name="soc3p">#REF!</definedName>
    <definedName name="SOCK">#REF!</definedName>
    <definedName name="SoHD">#REF!</definedName>
    <definedName name="Soi">#REF!</definedName>
    <definedName name="SoilType">#REF!</definedName>
    <definedName name="soluongnhap">#REF!</definedName>
    <definedName name="SoPnhap">#REF!</definedName>
    <definedName name="SORT">#REF!</definedName>
    <definedName name="sotien_n">#REF!</definedName>
    <definedName name="sotien_x">#REF!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anner_Auto_File">"C:\My Documents\tinh cdo.x2a"</definedName>
    <definedName name="SPb_HSO">#REF!</definedName>
    <definedName name="SPb_LUONG">#REF!</definedName>
    <definedName name="SPb_NGUOI">#REF!</definedName>
    <definedName name="SPb_UD">#REF!</definedName>
    <definedName name="SPEC">#REF!</definedName>
    <definedName name="SpecialPrice" hidden="1">#REF!</definedName>
    <definedName name="SPECSUMMARY">#REF!</definedName>
    <definedName name="SS">#REF!</definedName>
    <definedName name="ssssssssssssssssssss">#REF!</definedName>
    <definedName name="ST">#REF!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#REF!</definedName>
    <definedName name="Stt_n">#REF!</definedName>
    <definedName name="stt_x">#REF!</definedName>
    <definedName name="sum">#REF!,#REF!</definedName>
    <definedName name="SUMMARY">#REF!</definedName>
    <definedName name="t.">#REF!</definedName>
    <definedName name="t..">#REF!</definedName>
    <definedName name="T.TBA">#REF!</definedName>
    <definedName name="T0.4">#REF!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dao">#REF!</definedName>
    <definedName name="Tæng_Cty_c__khÝ_NL_v__má">#REF!</definedName>
    <definedName name="Taivu1">#REF!</definedName>
    <definedName name="TAMTINH">#REF!</definedName>
    <definedName name="TAMUNG">#REF!</definedName>
    <definedName name="TANG">#REF!</definedName>
    <definedName name="TaxTV">10%</definedName>
    <definedName name="TaxXL">5%</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l_ProdInfo" hidden="1">#REF!</definedName>
    <definedName name="tbtram">#REF!</definedName>
    <definedName name="TC">#REF!</definedName>
    <definedName name="TC_NHANH1">#REF!</definedName>
    <definedName name="Tchuan">#REF!</definedName>
    <definedName name="TD.2_ct">#REF!</definedName>
    <definedName name="TD.2_hd">#REF!</definedName>
    <definedName name="TD.2_ts">#REF!</definedName>
    <definedName name="td1p">#REF!</definedName>
    <definedName name="td3p">#REF!</definedName>
    <definedName name="tdnc1p">#REF!</definedName>
    <definedName name="tdo">#REF!</definedName>
    <definedName name="tdtr2cnc">#REF!</definedName>
    <definedName name="tdtr2cvl">#REF!</definedName>
    <definedName name="tdtrnc">[9]CHITIET!$G$513</definedName>
    <definedName name="tdtrvl">[9]CHITIET!$G$507</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1p">#REF!</definedName>
    <definedName name="ten">#REF!</definedName>
    <definedName name="test">#REF!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a" localSheetId="0" hidden="1">{"'Sheet1'!$L$16"}</definedName>
    <definedName name="tha" localSheetId="1" hidden="1">{"'Sheet1'!$L$16"}</definedName>
    <definedName name="tha" hidden="1">{"'Sheet1'!$L$16"}</definedName>
    <definedName name="thang" localSheetId="1" hidden="1">{"'Sheet1'!$L$16"}</definedName>
    <definedName name="thang" hidden="1">{"'Sheet1'!$L$16"}</definedName>
    <definedName name="Thangnhap">#REF!</definedName>
    <definedName name="thangxuat">#REF!</definedName>
    <definedName name="thanhtien">#REF!</definedName>
    <definedName name="Thay_the">#REF!</definedName>
    <definedName name="THGO1pnc">#REF!</definedName>
    <definedName name="thht">#REF!</definedName>
    <definedName name="THI">#REF!</definedName>
    <definedName name="thinh">#REF!</definedName>
    <definedName name="thkp3">#REF!</definedName>
    <definedName name="Thò_Traán_Keá_Saùch">#REF!</definedName>
    <definedName name="thtt">#REF!</definedName>
    <definedName name="THU_MAKH">#REF!</definedName>
    <definedName name="THU_ST">#REF!</definedName>
    <definedName name="THUONG">#REF!</definedName>
    <definedName name="Tien">#REF!</definedName>
    <definedName name="tienluong">#REF!</definedName>
    <definedName name="TienThanhToan">#REF!</definedName>
    <definedName name="TienThanhToanNB">#REF!</definedName>
    <definedName name="Tim_cong">#REF!</definedName>
    <definedName name="tim_xuat_hien">#REF!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M">#REF!</definedName>
    <definedName name="TN">#REF!</definedName>
    <definedName name="tn_ck">#REF!</definedName>
    <definedName name="tn_DA2">#REF!</definedName>
    <definedName name="tn_DTN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oi_thieu">#REF!</definedName>
    <definedName name="toi_thieu.moi">#REF!</definedName>
    <definedName name="ton">#REF!</definedName>
    <definedName name="Tong_co">#REF!</definedName>
    <definedName name="Tong_no">#REF!</definedName>
    <definedName name="TonghopHtxH">#REF!</definedName>
    <definedName name="TonghopHtxT">#REF!</definedName>
    <definedName name="TOP">#REF!</definedName>
    <definedName name="TOT">#REF!</definedName>
    <definedName name="TOTAL">#REF!</definedName>
    <definedName name="TPLRP">#REF!</definedName>
    <definedName name="Tra_Cot">#REF!</definedName>
    <definedName name="Tra_DM_su_dung">#REF!</definedName>
    <definedName name="Tra_don_gia_KS">#REF!</definedName>
    <definedName name="Tra_DTCT">#REF!</definedName>
    <definedName name="Tra_gtxl_cong">#REF!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NO">#REF!</definedName>
    <definedName name="TRAvH">#REF!</definedName>
    <definedName name="TRAVL">#REF!</definedName>
    <definedName name="trigianhapthan">#REF!</definedName>
    <definedName name="trigiaxuatthan">#REF!</definedName>
    <definedName name="TRISO">#REF!</definedName>
    <definedName name="TRUNGHI">#REF!</definedName>
    <definedName name="TT">#REF!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p">#REF!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hi">#REF!</definedName>
    <definedName name="ttinh">#REF!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'[2]CT Thang Mo'!$B$309:$M$309</definedName>
    <definedName name="tttb">'[2]CT Thang Mo'!$B$431:$I$431</definedName>
    <definedName name="ttttt" hidden="1">{"'Sheet1'!$L$16"}</definedName>
    <definedName name="TTTTTTTTT" hidden="1">{"'Sheet1'!$L$16"}</definedName>
    <definedName name="ttttttttttt" hidden="1">{"'Sheet1'!$L$16"}</definedName>
    <definedName name="ttttttttttttttttt">#REF!</definedName>
    <definedName name="TU.C1">#REF!</definedName>
    <definedName name="tuoåi">#REF!</definedName>
    <definedName name="tuyennhanh" hidden="1">{"'Sheet1'!$L$16"}</definedName>
    <definedName name="TV">#REF!</definedName>
    <definedName name="tv75nc">#REF!</definedName>
    <definedName name="tv75vl">#REF!</definedName>
    <definedName name="TVinh">#REF!</definedName>
    <definedName name="tvl">#REF!</definedName>
    <definedName name="TW">#REF!</definedName>
    <definedName name="Twister">#REF!</definedName>
    <definedName name="ty_le">#REF!</definedName>
    <definedName name="Ty_Le_1">#REF!</definedName>
    <definedName name="ty_le_BTN">#REF!</definedName>
    <definedName name="Ty_le1">#REF!</definedName>
    <definedName name="ư" hidden="1">{"'Sheet1'!$L$16"}</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Unsettle_CCBVSouth_PC">#REF!</definedName>
    <definedName name="UP">#REF!,#REF!,#REF!,#REF!,#REF!,#REF!,#REF!,#REF!,#REF!,#REF!,#REF!</definedName>
    <definedName name="V_a_b__t_ng_M200____1x2">#N/A</definedName>
    <definedName name="VAÄT_LIEÄU">"ATRAM"</definedName>
    <definedName name="vanchuyen">#REF!</definedName>
    <definedName name="VARIINST">#REF!</definedName>
    <definedName name="VARIPURC">#REF!</definedName>
    <definedName name="VAT">#REF!</definedName>
    <definedName name="vat_lieu_KVIII">#REF!</definedName>
    <definedName name="VATM" localSheetId="1" hidden="1">{"'Sheet1'!$L$16"}</definedName>
    <definedName name="VATM" hidden="1">{"'Sheet1'!$L$16"}</definedName>
    <definedName name="Vattu">#REF!</definedName>
    <definedName name="VC">#REF!</definedName>
    <definedName name="vc3.">'[2]CT  PL'!$B$125:$H$125</definedName>
    <definedName name="vca">'[2]CT  PL'!$B$25:$H$25</definedName>
    <definedName name="vccot">#REF!</definedName>
    <definedName name="vccot.">'[2]CT  PL'!$B$8:$H$8</definedName>
    <definedName name="vcdbt">'[2]CT Thang Mo'!$B$220:$I$220</definedName>
    <definedName name="vcdc.">'[15]Chi tiet'!#REF!</definedName>
    <definedName name="vcdd">'[2]CT Thang Mo'!$B$182:$H$182</definedName>
    <definedName name="vcdt">'[2]CT Thang Mo'!$B$406:$I$406</definedName>
    <definedName name="vcdtb">'[2]CT Thang Mo'!$B$432:$I$432</definedName>
    <definedName name="VCHT">#REF!</definedName>
    <definedName name="vcoto" hidden="1">{"'Sheet1'!$L$16"}</definedName>
    <definedName name="vctb">#REF!</definedName>
    <definedName name="VCTT">#REF!</definedName>
    <definedName name="vd">#REF!</definedName>
    <definedName name="vd3p">#REF!</definedName>
    <definedName name="VDCLY">[8]QMCT!#REF!</definedName>
    <definedName name="Viet" hidden="1">{"'Sheet1'!$L$16"}</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l1p">#REF!</definedName>
    <definedName name="vl3p">#REF!</definedName>
    <definedName name="VLBS">#N/A</definedName>
    <definedName name="Vlcap0.7">#REF!</definedName>
    <definedName name="VLcap1">#REF!</definedName>
    <definedName name="vlct" hidden="1">{"'Sheet1'!$L$16"}</definedName>
    <definedName name="vldn400">#REF!</definedName>
    <definedName name="vldn600">#REF!</definedName>
    <definedName name="VLM">#REF!</definedName>
    <definedName name="vltram">#REF!</definedName>
    <definedName name="vr3p">#REF!</definedName>
    <definedName name="VT">#REF!</definedName>
    <definedName name="Vu">#REF!</definedName>
    <definedName name="Vu_">#REF!</definedName>
    <definedName name="Vua">#REF!</definedName>
    <definedName name="vungdcd">#REF!</definedName>
    <definedName name="vungdcl">#REF!</definedName>
    <definedName name="vungnhapk">#REF!</definedName>
    <definedName name="vungnhapl">#REF!</definedName>
    <definedName name="vungxuatk">#REF!</definedName>
    <definedName name="vungxuatl">#REF!</definedName>
    <definedName name="W">#REF!</definedName>
    <definedName name="Wdaymong">#REF!</definedName>
    <definedName name="wl">#REF!</definedName>
    <definedName name="wrn.chi._.tiÆt." localSheetId="0" hidden="1">{#N/A,#N/A,FALSE,"Chi tiÆt"}</definedName>
    <definedName name="wrn.chi._.tiÆt." localSheetId="1" hidden="1">{#N/A,#N/A,FALSE,"Chi tiÆt"}</definedName>
    <definedName name="wrn.chi._.tiÆt." hidden="1">{#N/A,#N/A,FALSE,"Chi tiÆt"}</definedName>
    <definedName name="Ws">#REF!</definedName>
    <definedName name="Wss">#REF!</definedName>
    <definedName name="Wst">#REF!</definedName>
    <definedName name="wt">#REF!</definedName>
    <definedName name="wwwwwwwwwwwwwwwwwwwwư">#REF!</definedName>
    <definedName name="X">#REF!</definedName>
    <definedName name="x1pind">#REF!</definedName>
    <definedName name="x1ping">#REF!</definedName>
    <definedName name="x1pint">#REF!</definedName>
    <definedName name="XB_80">#REF!</definedName>
    <definedName name="XCCT">0.5</definedName>
    <definedName name="xfco">#REF!</definedName>
    <definedName name="xfco3p">#REF!</definedName>
    <definedName name="xfconc">[9]CHITIET!$G$173</definedName>
    <definedName name="xfcotnc">#REF!</definedName>
    <definedName name="xfcotvl">#REF!</definedName>
    <definedName name="xfcovl">[9]CHITIET!$G$169</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ls" hidden="1">{"'Sheet1'!$L$16"}</definedName>
    <definedName name="xlttbninh" hidden="1">{"'Sheet1'!$L$16"}</definedName>
    <definedName name="xmp40">#REF!</definedName>
    <definedName name="xn">#REF!</definedName>
    <definedName name="xoanhapk">#REF!,#REF!</definedName>
    <definedName name="xoanhapl">#REF!,#REF!</definedName>
    <definedName name="xoaxuatk">#REF!</definedName>
    <definedName name="xoaxuatl">#REF!</definedName>
    <definedName name="xuatthan">#REF!</definedName>
    <definedName name="y">#REF!</definedName>
    <definedName name="year">#REF!</definedName>
    <definedName name="Yellow2000">#REF!</definedName>
    <definedName name="yyyyyyyyyyyyyyyy">#REF!</definedName>
    <definedName name="z">#REF!</definedName>
    <definedName name="zl">#REF!</definedName>
    <definedName name="Zw">#REF!</definedName>
    <definedName name="ZYX">#REF!</definedName>
    <definedName name="ZZZ">#REF!</definedName>
    <definedName name="전">#REF!</definedName>
    <definedName name="주택사업본부">#REF!</definedName>
    <definedName name="철구사업본부">#REF!</definedName>
  </definedNames>
  <calcPr calcId="191029"/>
</workbook>
</file>

<file path=xl/calcChain.xml><?xml version="1.0" encoding="utf-8"?>
<calcChain xmlns="http://schemas.openxmlformats.org/spreadsheetml/2006/main">
  <c r="M4" i="100" l="1"/>
  <c r="B4" i="100"/>
  <c r="J39" i="99" l="1"/>
  <c r="AB13" i="99"/>
  <c r="AB14" i="99" s="1"/>
  <c r="G10" i="99"/>
  <c r="B4" i="99"/>
  <c r="E7" i="98" l="1"/>
  <c r="F7" i="98" s="1"/>
  <c r="G7" i="98" s="1"/>
  <c r="H7" i="98" s="1"/>
  <c r="I7" i="98" s="1"/>
  <c r="J7" i="98" s="1"/>
  <c r="K7" i="98" s="1"/>
  <c r="L7" i="98" s="1"/>
  <c r="M7" i="98" s="1"/>
  <c r="N7" i="98" s="1"/>
  <c r="O7" i="98" s="1"/>
  <c r="P7" i="98" s="1"/>
  <c r="Q7" i="98" s="1"/>
  <c r="R7" i="98" s="1"/>
  <c r="S7" i="98" s="1"/>
  <c r="T7" i="98" s="1"/>
  <c r="U7" i="98" s="1"/>
  <c r="V7" i="98" s="1"/>
  <c r="W7" i="98" s="1"/>
  <c r="X7" i="98" s="1"/>
  <c r="Y7" i="98" s="1"/>
  <c r="Z7" i="98" s="1"/>
  <c r="AA7" i="98" s="1"/>
  <c r="AB7" i="98" s="1"/>
  <c r="AC7" i="98" s="1"/>
  <c r="U22" i="98"/>
  <c r="T22" i="98" s="1"/>
  <c r="C22" i="68"/>
  <c r="D22" i="68"/>
  <c r="H22" i="98" l="1"/>
  <c r="G22" i="98" s="1"/>
  <c r="V41" i="68" l="1"/>
  <c r="V40" i="68"/>
  <c r="V39" i="68"/>
  <c r="V38" i="68"/>
  <c r="V37" i="68"/>
  <c r="V36" i="68"/>
  <c r="V35" i="68"/>
  <c r="V34" i="68"/>
  <c r="V33" i="68"/>
  <c r="V32" i="68"/>
  <c r="V31" i="68"/>
  <c r="V30" i="68"/>
  <c r="V29" i="68"/>
  <c r="V28" i="68"/>
  <c r="V27" i="68"/>
  <c r="V26" i="68"/>
  <c r="V25" i="68"/>
  <c r="V24" i="68"/>
  <c r="V23" i="68"/>
  <c r="Z22" i="68"/>
  <c r="R22" i="68" s="1"/>
  <c r="Z21" i="68"/>
  <c r="Z11" i="68"/>
  <c r="Z9" i="68"/>
  <c r="W22" i="68" l="1"/>
  <c r="V22" i="68"/>
  <c r="U22" i="68"/>
  <c r="I22" i="68"/>
  <c r="N22" i="68" l="1"/>
  <c r="L22" i="68"/>
  <c r="T22" i="68"/>
  <c r="K22" i="68" l="1"/>
  <c r="E22" i="68" s="1"/>
  <c r="B8" i="60"/>
  <c r="K51" i="97" l="1"/>
  <c r="K50" i="97" s="1"/>
  <c r="J51" i="97"/>
  <c r="J50" i="97" s="1"/>
  <c r="H51" i="97"/>
  <c r="H50" i="97" s="1"/>
  <c r="G50" i="97"/>
  <c r="F50" i="97"/>
  <c r="K49" i="97"/>
  <c r="J49" i="97"/>
  <c r="H49" i="97"/>
  <c r="K48" i="97"/>
  <c r="J48" i="97"/>
  <c r="H48" i="97"/>
  <c r="K47" i="97"/>
  <c r="J47" i="97"/>
  <c r="H47" i="97"/>
  <c r="K46" i="97"/>
  <c r="J46" i="97"/>
  <c r="H46" i="97"/>
  <c r="K45" i="97"/>
  <c r="J45" i="97"/>
  <c r="H45" i="97"/>
  <c r="G44" i="97"/>
  <c r="F44" i="97"/>
  <c r="K43" i="97"/>
  <c r="J43" i="97"/>
  <c r="H43" i="97"/>
  <c r="K42" i="97"/>
  <c r="K41" i="97" s="1"/>
  <c r="J42" i="97"/>
  <c r="I42" i="97" s="1"/>
  <c r="H42" i="97"/>
  <c r="G41" i="97"/>
  <c r="F41" i="97"/>
  <c r="K40" i="97"/>
  <c r="J40" i="97"/>
  <c r="H40" i="97"/>
  <c r="K39" i="97"/>
  <c r="J39" i="97"/>
  <c r="H39" i="97"/>
  <c r="K38" i="97"/>
  <c r="J38" i="97"/>
  <c r="H38" i="97"/>
  <c r="K37" i="97"/>
  <c r="J37" i="97"/>
  <c r="H37" i="97"/>
  <c r="K36" i="97"/>
  <c r="J36" i="97"/>
  <c r="H36" i="97"/>
  <c r="K35" i="97"/>
  <c r="J35" i="97"/>
  <c r="H35" i="97"/>
  <c r="K34" i="97"/>
  <c r="J34" i="97"/>
  <c r="H34" i="97"/>
  <c r="K33" i="97"/>
  <c r="J33" i="97"/>
  <c r="H33" i="97"/>
  <c r="K32" i="97"/>
  <c r="J32" i="97"/>
  <c r="H32" i="97"/>
  <c r="K31" i="97"/>
  <c r="J31" i="97"/>
  <c r="H31" i="97"/>
  <c r="G30" i="97"/>
  <c r="F30" i="97"/>
  <c r="K29" i="97"/>
  <c r="J29" i="97"/>
  <c r="H29" i="97"/>
  <c r="K28" i="97"/>
  <c r="J28" i="97"/>
  <c r="H28" i="97"/>
  <c r="K27" i="97"/>
  <c r="J27" i="97"/>
  <c r="H27" i="97"/>
  <c r="K26" i="97"/>
  <c r="J26" i="97"/>
  <c r="H26" i="97"/>
  <c r="K25" i="97"/>
  <c r="J25" i="97"/>
  <c r="H25" i="97"/>
  <c r="K24" i="97"/>
  <c r="J24" i="97"/>
  <c r="H24" i="97"/>
  <c r="K23" i="97"/>
  <c r="J23" i="97"/>
  <c r="H23" i="97"/>
  <c r="K22" i="97"/>
  <c r="J22" i="97"/>
  <c r="H22" i="97"/>
  <c r="G21" i="97"/>
  <c r="F21" i="97"/>
  <c r="K20" i="97"/>
  <c r="J20" i="97"/>
  <c r="H20" i="97"/>
  <c r="K19" i="97"/>
  <c r="J19" i="97"/>
  <c r="H19" i="97"/>
  <c r="G18" i="97"/>
  <c r="F18" i="97"/>
  <c r="K17" i="97"/>
  <c r="J17" i="97"/>
  <c r="H17" i="97"/>
  <c r="K16" i="97"/>
  <c r="J16" i="97"/>
  <c r="H16" i="97"/>
  <c r="K15" i="97"/>
  <c r="J15" i="97"/>
  <c r="H15" i="97"/>
  <c r="K14" i="97"/>
  <c r="J14" i="97"/>
  <c r="H14" i="97"/>
  <c r="K13" i="97"/>
  <c r="J13" i="97"/>
  <c r="I13" i="97" s="1"/>
  <c r="H13" i="97"/>
  <c r="K12" i="97"/>
  <c r="J12" i="97"/>
  <c r="H12" i="97"/>
  <c r="K11" i="97"/>
  <c r="J11" i="97"/>
  <c r="H11" i="97"/>
  <c r="K10" i="97"/>
  <c r="J10" i="97"/>
  <c r="H10" i="97"/>
  <c r="G9" i="97"/>
  <c r="F9" i="97"/>
  <c r="H12" i="74"/>
  <c r="G12" i="74"/>
  <c r="F12" i="74"/>
  <c r="H11" i="74"/>
  <c r="G11" i="74"/>
  <c r="F11" i="74"/>
  <c r="H10" i="74"/>
  <c r="G10" i="74"/>
  <c r="F10" i="74"/>
  <c r="H9" i="74"/>
  <c r="G9" i="74"/>
  <c r="F9" i="74"/>
  <c r="L51" i="85"/>
  <c r="O51" i="85" s="1"/>
  <c r="G51" i="85"/>
  <c r="C51" i="85"/>
  <c r="L50" i="85"/>
  <c r="O50" i="85" s="1"/>
  <c r="G50" i="85"/>
  <c r="C50" i="85"/>
  <c r="L49" i="85"/>
  <c r="O49" i="85" s="1"/>
  <c r="G49" i="85"/>
  <c r="J49" i="85" s="1"/>
  <c r="C49" i="85"/>
  <c r="L48" i="85"/>
  <c r="O48" i="85" s="1"/>
  <c r="G48" i="85"/>
  <c r="J48" i="85" s="1"/>
  <c r="C48" i="85"/>
  <c r="L47" i="85"/>
  <c r="O47" i="85" s="1"/>
  <c r="G47" i="85"/>
  <c r="C47" i="85"/>
  <c r="N46" i="85"/>
  <c r="M46" i="85"/>
  <c r="K46" i="85"/>
  <c r="I46" i="85"/>
  <c r="H46" i="85"/>
  <c r="F46" i="85"/>
  <c r="L45" i="85"/>
  <c r="O45" i="85" s="1"/>
  <c r="O44" i="85" s="1"/>
  <c r="G45" i="85"/>
  <c r="G44" i="85" s="1"/>
  <c r="C45" i="85"/>
  <c r="C44" i="85" s="1"/>
  <c r="N44" i="85"/>
  <c r="M44" i="85"/>
  <c r="K44" i="85"/>
  <c r="I44" i="85"/>
  <c r="H44" i="85"/>
  <c r="F44" i="85"/>
  <c r="L43" i="85"/>
  <c r="O43" i="85" s="1"/>
  <c r="G43" i="85"/>
  <c r="C43" i="85"/>
  <c r="L42" i="85"/>
  <c r="O42" i="85" s="1"/>
  <c r="G42" i="85"/>
  <c r="C42" i="85"/>
  <c r="N41" i="85"/>
  <c r="M41" i="85"/>
  <c r="K41" i="85"/>
  <c r="I41" i="85"/>
  <c r="H41" i="85"/>
  <c r="F41" i="85"/>
  <c r="L40" i="85"/>
  <c r="O40" i="85" s="1"/>
  <c r="G40" i="85"/>
  <c r="C40" i="85"/>
  <c r="L39" i="85"/>
  <c r="O39" i="85" s="1"/>
  <c r="E39" i="85" s="1"/>
  <c r="G39" i="85"/>
  <c r="J39" i="85" s="1"/>
  <c r="C39" i="85"/>
  <c r="L38" i="85"/>
  <c r="O38" i="85" s="1"/>
  <c r="G38" i="85"/>
  <c r="J38" i="85" s="1"/>
  <c r="C38" i="85"/>
  <c r="L37" i="85"/>
  <c r="O37" i="85" s="1"/>
  <c r="G37" i="85"/>
  <c r="C37" i="85"/>
  <c r="L36" i="85"/>
  <c r="O36" i="85" s="1"/>
  <c r="G36" i="85"/>
  <c r="C36" i="85"/>
  <c r="L35" i="85"/>
  <c r="O35" i="85" s="1"/>
  <c r="G35" i="85"/>
  <c r="J35" i="85" s="1"/>
  <c r="C35" i="85"/>
  <c r="L34" i="85"/>
  <c r="O34" i="85" s="1"/>
  <c r="G34" i="85"/>
  <c r="J34" i="85" s="1"/>
  <c r="C34" i="85"/>
  <c r="L33" i="85"/>
  <c r="O33" i="85" s="1"/>
  <c r="G33" i="85"/>
  <c r="C33" i="85"/>
  <c r="L32" i="85"/>
  <c r="O32" i="85" s="1"/>
  <c r="G32" i="85"/>
  <c r="C32" i="85"/>
  <c r="L31" i="85"/>
  <c r="O31" i="85" s="1"/>
  <c r="G31" i="85"/>
  <c r="J31" i="85" s="1"/>
  <c r="C31" i="85"/>
  <c r="N30" i="85"/>
  <c r="M30" i="85"/>
  <c r="K30" i="85"/>
  <c r="I30" i="85"/>
  <c r="H30" i="85"/>
  <c r="F30" i="85"/>
  <c r="L29" i="85"/>
  <c r="O29" i="85" s="1"/>
  <c r="G29" i="85"/>
  <c r="J29" i="85" s="1"/>
  <c r="C29" i="85"/>
  <c r="L28" i="85"/>
  <c r="O28" i="85" s="1"/>
  <c r="G28" i="85"/>
  <c r="J28" i="85" s="1"/>
  <c r="C28" i="85"/>
  <c r="L27" i="85"/>
  <c r="O27" i="85" s="1"/>
  <c r="G27" i="85"/>
  <c r="C27" i="85"/>
  <c r="L26" i="85"/>
  <c r="O26" i="85" s="1"/>
  <c r="G26" i="85"/>
  <c r="C26" i="85"/>
  <c r="L25" i="85"/>
  <c r="O25" i="85" s="1"/>
  <c r="G25" i="85"/>
  <c r="J25" i="85" s="1"/>
  <c r="C25" i="85"/>
  <c r="L24" i="85"/>
  <c r="G24" i="85"/>
  <c r="J24" i="85" s="1"/>
  <c r="C24" i="85"/>
  <c r="L23" i="85"/>
  <c r="O23" i="85" s="1"/>
  <c r="G23" i="85"/>
  <c r="C23" i="85"/>
  <c r="L22" i="85"/>
  <c r="O22" i="85" s="1"/>
  <c r="G22" i="85"/>
  <c r="C22" i="85"/>
  <c r="N21" i="85"/>
  <c r="M21" i="85"/>
  <c r="K21" i="85"/>
  <c r="I21" i="85"/>
  <c r="H21" i="85"/>
  <c r="F21" i="85"/>
  <c r="L20" i="85"/>
  <c r="L19" i="85" s="1"/>
  <c r="G20" i="85"/>
  <c r="C20" i="85"/>
  <c r="N19" i="85"/>
  <c r="M19" i="85"/>
  <c r="K19" i="85"/>
  <c r="I19" i="85"/>
  <c r="H19" i="85"/>
  <c r="F19" i="85"/>
  <c r="C19" i="85"/>
  <c r="L18" i="85"/>
  <c r="O18" i="85" s="1"/>
  <c r="G18" i="85"/>
  <c r="C18" i="85"/>
  <c r="L17" i="85"/>
  <c r="O17" i="85" s="1"/>
  <c r="G17" i="85"/>
  <c r="J17" i="85" s="1"/>
  <c r="C17" i="85"/>
  <c r="L16" i="85"/>
  <c r="O16" i="85" s="1"/>
  <c r="G16" i="85"/>
  <c r="J16" i="85" s="1"/>
  <c r="C16" i="85"/>
  <c r="L15" i="85"/>
  <c r="O15" i="85" s="1"/>
  <c r="G15" i="85"/>
  <c r="D15" i="85" s="1"/>
  <c r="C15" i="85"/>
  <c r="L14" i="85"/>
  <c r="O14" i="85" s="1"/>
  <c r="G14" i="85"/>
  <c r="C14" i="85"/>
  <c r="L13" i="85"/>
  <c r="O13" i="85" s="1"/>
  <c r="G13" i="85"/>
  <c r="J13" i="85" s="1"/>
  <c r="C13" i="85"/>
  <c r="L12" i="85"/>
  <c r="O12" i="85" s="1"/>
  <c r="G12" i="85"/>
  <c r="J12" i="85" s="1"/>
  <c r="C12" i="85"/>
  <c r="L11" i="85"/>
  <c r="O11" i="85" s="1"/>
  <c r="G11" i="85"/>
  <c r="J11" i="85" s="1"/>
  <c r="C11" i="85"/>
  <c r="N10" i="85"/>
  <c r="M10" i="85"/>
  <c r="K10" i="85"/>
  <c r="I10" i="85"/>
  <c r="H10" i="85"/>
  <c r="F10" i="85"/>
  <c r="J41" i="97" l="1"/>
  <c r="I10" i="74"/>
  <c r="O20" i="85"/>
  <c r="O19" i="85" s="1"/>
  <c r="I10" i="97"/>
  <c r="I23" i="97"/>
  <c r="I25" i="97"/>
  <c r="I27" i="97"/>
  <c r="E35" i="85"/>
  <c r="E25" i="85"/>
  <c r="E29" i="85"/>
  <c r="I26" i="97"/>
  <c r="I17" i="97"/>
  <c r="C41" i="85"/>
  <c r="F8" i="97"/>
  <c r="H41" i="97"/>
  <c r="I16" i="97"/>
  <c r="E34" i="85"/>
  <c r="D37" i="85"/>
  <c r="I14" i="97"/>
  <c r="E38" i="85"/>
  <c r="D47" i="85"/>
  <c r="I24" i="97"/>
  <c r="I28" i="97"/>
  <c r="I11" i="97"/>
  <c r="D23" i="85"/>
  <c r="O41" i="85"/>
  <c r="I12" i="74"/>
  <c r="I48" i="97"/>
  <c r="J37" i="85"/>
  <c r="E37" i="85" s="1"/>
  <c r="H9" i="97"/>
  <c r="C10" i="85"/>
  <c r="E12" i="85"/>
  <c r="E16" i="85"/>
  <c r="D31" i="85"/>
  <c r="J9" i="97"/>
  <c r="I22" i="97"/>
  <c r="I29" i="97"/>
  <c r="K21" i="97"/>
  <c r="G10" i="85"/>
  <c r="H30" i="97"/>
  <c r="E13" i="85"/>
  <c r="L44" i="85"/>
  <c r="K9" i="97"/>
  <c r="I15" i="97"/>
  <c r="I31" i="97"/>
  <c r="I35" i="97"/>
  <c r="I39" i="97"/>
  <c r="K18" i="97"/>
  <c r="M9" i="85"/>
  <c r="G41" i="85"/>
  <c r="I12" i="97"/>
  <c r="I51" i="97"/>
  <c r="I50" i="97" s="1"/>
  <c r="L10" i="85"/>
  <c r="O10" i="85"/>
  <c r="C21" i="85"/>
  <c r="F9" i="85"/>
  <c r="D35" i="85"/>
  <c r="L46" i="85"/>
  <c r="D51" i="85"/>
  <c r="I19" i="97"/>
  <c r="I32" i="97"/>
  <c r="I34" i="97"/>
  <c r="I36" i="97"/>
  <c r="I38" i="97"/>
  <c r="I40" i="97"/>
  <c r="I43" i="97"/>
  <c r="I41" i="97" s="1"/>
  <c r="I45" i="97"/>
  <c r="I47" i="97"/>
  <c r="I49" i="97"/>
  <c r="G46" i="85"/>
  <c r="H9" i="85"/>
  <c r="E17" i="85"/>
  <c r="N9" i="85"/>
  <c r="D27" i="85"/>
  <c r="C30" i="85"/>
  <c r="C46" i="85"/>
  <c r="G8" i="97"/>
  <c r="I20" i="97"/>
  <c r="O30" i="85"/>
  <c r="D33" i="85"/>
  <c r="D43" i="85"/>
  <c r="I9" i="74"/>
  <c r="I11" i="74"/>
  <c r="H21" i="97"/>
  <c r="K44" i="97"/>
  <c r="L41" i="85"/>
  <c r="J21" i="97"/>
  <c r="I9" i="85"/>
  <c r="D11" i="85"/>
  <c r="J33" i="85"/>
  <c r="E33" i="85" s="1"/>
  <c r="D39" i="85"/>
  <c r="J43" i="85"/>
  <c r="E43" i="85" s="1"/>
  <c r="D45" i="85"/>
  <c r="D44" i="85" s="1"/>
  <c r="H18" i="97"/>
  <c r="H44" i="97"/>
  <c r="K30" i="97"/>
  <c r="J18" i="97"/>
  <c r="J30" i="97"/>
  <c r="I33" i="97"/>
  <c r="I37" i="97"/>
  <c r="I46" i="97"/>
  <c r="J44" i="97"/>
  <c r="O46" i="85"/>
  <c r="E11" i="85"/>
  <c r="E49" i="85"/>
  <c r="L21" i="85"/>
  <c r="O24" i="85"/>
  <c r="O21" i="85" s="1"/>
  <c r="D22" i="85"/>
  <c r="J22" i="85"/>
  <c r="D24" i="85"/>
  <c r="D26" i="85"/>
  <c r="J26" i="85"/>
  <c r="E26" i="85" s="1"/>
  <c r="D28" i="85"/>
  <c r="E31" i="85"/>
  <c r="D48" i="85"/>
  <c r="D50" i="85"/>
  <c r="J50" i="85"/>
  <c r="E50" i="85" s="1"/>
  <c r="D20" i="85"/>
  <c r="D19" i="85" s="1"/>
  <c r="J20" i="85"/>
  <c r="J23" i="85"/>
  <c r="E23" i="85" s="1"/>
  <c r="D25" i="85"/>
  <c r="D29" i="85"/>
  <c r="J47" i="85"/>
  <c r="D49" i="85"/>
  <c r="J51" i="85"/>
  <c r="E51" i="85" s="1"/>
  <c r="D12" i="85"/>
  <c r="D14" i="85"/>
  <c r="J14" i="85"/>
  <c r="E14" i="85" s="1"/>
  <c r="D16" i="85"/>
  <c r="D18" i="85"/>
  <c r="J18" i="85"/>
  <c r="E18" i="85" s="1"/>
  <c r="J27" i="85"/>
  <c r="E27" i="85" s="1"/>
  <c r="K9" i="85"/>
  <c r="D13" i="85"/>
  <c r="J15" i="85"/>
  <c r="E15" i="85" s="1"/>
  <c r="D17" i="85"/>
  <c r="G19" i="85"/>
  <c r="G21" i="85"/>
  <c r="E28" i="85"/>
  <c r="L30" i="85"/>
  <c r="D32" i="85"/>
  <c r="J32" i="85"/>
  <c r="E32" i="85" s="1"/>
  <c r="G30" i="85"/>
  <c r="D34" i="85"/>
  <c r="D36" i="85"/>
  <c r="J36" i="85"/>
  <c r="E36" i="85" s="1"/>
  <c r="D38" i="85"/>
  <c r="D40" i="85"/>
  <c r="J40" i="85"/>
  <c r="E40" i="85" s="1"/>
  <c r="D42" i="85"/>
  <c r="J42" i="85"/>
  <c r="J45" i="85"/>
  <c r="E48" i="85"/>
  <c r="I18" i="97" l="1"/>
  <c r="I9" i="97"/>
  <c r="I21" i="97"/>
  <c r="K8" i="97"/>
  <c r="L9" i="85"/>
  <c r="J8" i="97"/>
  <c r="H8" i="97"/>
  <c r="C9" i="85"/>
  <c r="G9" i="85"/>
  <c r="O9" i="85"/>
  <c r="I30" i="97"/>
  <c r="D30" i="85"/>
  <c r="D46" i="85"/>
  <c r="J10" i="85"/>
  <c r="I44" i="97"/>
  <c r="D41" i="85"/>
  <c r="D21" i="85"/>
  <c r="D10" i="85"/>
  <c r="E47" i="85"/>
  <c r="E46" i="85" s="1"/>
  <c r="J46" i="85"/>
  <c r="J19" i="85"/>
  <c r="E20" i="85"/>
  <c r="E19" i="85" s="1"/>
  <c r="J41" i="85"/>
  <c r="E42" i="85"/>
  <c r="E41" i="85" s="1"/>
  <c r="E30" i="85"/>
  <c r="E10" i="85"/>
  <c r="J30" i="85"/>
  <c r="E45" i="85"/>
  <c r="E44" i="85" s="1"/>
  <c r="J44" i="85"/>
  <c r="E24" i="85"/>
  <c r="J21" i="85"/>
  <c r="E22" i="85"/>
  <c r="I8" i="97" l="1"/>
  <c r="E21" i="85"/>
  <c r="E9" i="85" s="1"/>
  <c r="D9" i="85"/>
  <c r="J9" i="85"/>
  <c r="E10" i="89" l="1"/>
  <c r="L10" i="93"/>
  <c r="L11" i="93"/>
  <c r="L12" i="93"/>
  <c r="L13" i="93"/>
  <c r="L17" i="93"/>
  <c r="L18" i="93"/>
  <c r="C17" i="93"/>
  <c r="G17" i="89" s="1"/>
  <c r="C18" i="93"/>
  <c r="G18" i="89" s="1"/>
  <c r="D14" i="93"/>
  <c r="H20" i="93"/>
  <c r="D20" i="93"/>
  <c r="H19" i="93"/>
  <c r="D19" i="93"/>
  <c r="I16" i="93"/>
  <c r="I9" i="93" s="1"/>
  <c r="D16" i="93"/>
  <c r="H15" i="93"/>
  <c r="D15" i="93"/>
  <c r="H14" i="93"/>
  <c r="K9" i="93"/>
  <c r="J9" i="93"/>
  <c r="G9" i="93"/>
  <c r="F9" i="93"/>
  <c r="E9" i="93"/>
  <c r="N14" i="92"/>
  <c r="N16" i="92"/>
  <c r="N17" i="92"/>
  <c r="N18" i="92"/>
  <c r="J20" i="92"/>
  <c r="H20" i="92"/>
  <c r="D20" i="92"/>
  <c r="J19" i="92"/>
  <c r="H19" i="92"/>
  <c r="D19" i="92"/>
  <c r="C18" i="92"/>
  <c r="C17" i="92"/>
  <c r="F17" i="89" s="1"/>
  <c r="C16" i="92"/>
  <c r="F16" i="89" s="1"/>
  <c r="J15" i="92"/>
  <c r="H15" i="92"/>
  <c r="D15" i="92"/>
  <c r="C14" i="92"/>
  <c r="F14" i="89" s="1"/>
  <c r="J13" i="92"/>
  <c r="H13" i="92"/>
  <c r="D13" i="92"/>
  <c r="N13" i="92" s="1"/>
  <c r="J12" i="92"/>
  <c r="H12" i="92"/>
  <c r="D12" i="92"/>
  <c r="J11" i="92"/>
  <c r="H11" i="92"/>
  <c r="D11" i="92"/>
  <c r="J10" i="92"/>
  <c r="H10" i="92"/>
  <c r="D10" i="92"/>
  <c r="M9" i="92"/>
  <c r="L9" i="92"/>
  <c r="K9" i="92"/>
  <c r="I9" i="92"/>
  <c r="G9" i="92"/>
  <c r="F9" i="92"/>
  <c r="E9" i="92"/>
  <c r="AB15" i="90"/>
  <c r="AB17" i="90"/>
  <c r="AB18" i="90"/>
  <c r="AB19" i="90"/>
  <c r="Z18" i="91"/>
  <c r="C18" i="91"/>
  <c r="E17" i="89" s="1"/>
  <c r="C17" i="91"/>
  <c r="E16" i="89" s="1"/>
  <c r="C19" i="91"/>
  <c r="E18" i="89" s="1"/>
  <c r="C15" i="91"/>
  <c r="E14" i="89" s="1"/>
  <c r="Z19" i="91"/>
  <c r="Z17" i="91"/>
  <c r="Z15" i="91"/>
  <c r="X21" i="91"/>
  <c r="V21" i="91"/>
  <c r="P21" i="91"/>
  <c r="J21" i="91"/>
  <c r="H21" i="91"/>
  <c r="X20" i="91"/>
  <c r="V20" i="91"/>
  <c r="P20" i="91"/>
  <c r="L20" i="91"/>
  <c r="J20" i="91"/>
  <c r="H20" i="91"/>
  <c r="F20" i="91"/>
  <c r="X16" i="91"/>
  <c r="V16" i="91"/>
  <c r="T16" i="91"/>
  <c r="T10" i="91" s="1"/>
  <c r="R16" i="91"/>
  <c r="R10" i="91" s="1"/>
  <c r="P16" i="91"/>
  <c r="N16" i="91"/>
  <c r="N10" i="91" s="1"/>
  <c r="L16" i="91"/>
  <c r="J16" i="91"/>
  <c r="H16" i="91"/>
  <c r="F16" i="91"/>
  <c r="D16" i="91"/>
  <c r="C14" i="91"/>
  <c r="E13" i="89" s="1"/>
  <c r="C13" i="91"/>
  <c r="E12" i="89" s="1"/>
  <c r="F12" i="91"/>
  <c r="C12" i="91" s="1"/>
  <c r="E11" i="89" s="1"/>
  <c r="C11" i="91"/>
  <c r="Y10" i="91"/>
  <c r="W10" i="91"/>
  <c r="U10" i="91"/>
  <c r="S10" i="91"/>
  <c r="Q10" i="91"/>
  <c r="O10" i="91"/>
  <c r="M10" i="91"/>
  <c r="K10" i="91"/>
  <c r="I10" i="91"/>
  <c r="G10" i="91"/>
  <c r="E10" i="91"/>
  <c r="AA18" i="91" l="1"/>
  <c r="N10" i="92"/>
  <c r="H16" i="93"/>
  <c r="L16" i="93" s="1"/>
  <c r="C20" i="91"/>
  <c r="E19" i="89" s="1"/>
  <c r="C21" i="91"/>
  <c r="E20" i="89" s="1"/>
  <c r="C19" i="93"/>
  <c r="G19" i="89" s="1"/>
  <c r="X10" i="91"/>
  <c r="C12" i="92"/>
  <c r="N11" i="92"/>
  <c r="C15" i="93"/>
  <c r="G15" i="89" s="1"/>
  <c r="O18" i="92"/>
  <c r="O17" i="92"/>
  <c r="J10" i="91"/>
  <c r="O16" i="92"/>
  <c r="P10" i="91"/>
  <c r="Z21" i="91"/>
  <c r="F18" i="89"/>
  <c r="C14" i="93"/>
  <c r="G14" i="89" s="1"/>
  <c r="H9" i="92"/>
  <c r="N15" i="92"/>
  <c r="N12" i="92"/>
  <c r="L14" i="93"/>
  <c r="H10" i="91"/>
  <c r="D9" i="92"/>
  <c r="O14" i="92"/>
  <c r="L15" i="93"/>
  <c r="C20" i="93"/>
  <c r="G20" i="89" s="1"/>
  <c r="D9" i="93"/>
  <c r="C20" i="92"/>
  <c r="F20" i="89" s="1"/>
  <c r="C11" i="92"/>
  <c r="O11" i="92" s="1"/>
  <c r="C19" i="92"/>
  <c r="F19" i="89" s="1"/>
  <c r="C10" i="92"/>
  <c r="O10" i="92" s="1"/>
  <c r="C15" i="92"/>
  <c r="J9" i="92"/>
  <c r="C13" i="92"/>
  <c r="O13" i="92" s="1"/>
  <c r="Z16" i="91"/>
  <c r="D10" i="91"/>
  <c r="L10" i="91"/>
  <c r="C16" i="91"/>
  <c r="Z20" i="91"/>
  <c r="V10" i="91"/>
  <c r="F10" i="91"/>
  <c r="C16" i="93" l="1"/>
  <c r="G16" i="89" s="1"/>
  <c r="H9" i="93"/>
  <c r="L9" i="93" s="1"/>
  <c r="O12" i="92"/>
  <c r="N9" i="92"/>
  <c r="Z10" i="91"/>
  <c r="C10" i="91"/>
  <c r="E15" i="89"/>
  <c r="F15" i="89"/>
  <c r="O15" i="92"/>
  <c r="C9" i="92"/>
  <c r="O9" i="92" l="1"/>
  <c r="Z21" i="90"/>
  <c r="X21" i="90"/>
  <c r="V21" i="90"/>
  <c r="T21" i="90"/>
  <c r="P21" i="90"/>
  <c r="N21" i="90"/>
  <c r="L21" i="90"/>
  <c r="J21" i="90"/>
  <c r="H21" i="90"/>
  <c r="F21" i="90"/>
  <c r="D21" i="90"/>
  <c r="Z20" i="90"/>
  <c r="X20" i="90"/>
  <c r="V20" i="90"/>
  <c r="T20" i="90"/>
  <c r="P20" i="90"/>
  <c r="N20" i="90"/>
  <c r="L20" i="90"/>
  <c r="J20" i="90"/>
  <c r="H20" i="90"/>
  <c r="D20" i="90"/>
  <c r="C19" i="90"/>
  <c r="D18" i="89" s="1"/>
  <c r="C18" i="90"/>
  <c r="D17" i="89" s="1"/>
  <c r="C17" i="90"/>
  <c r="D16" i="89" s="1"/>
  <c r="Z16" i="90"/>
  <c r="X16" i="90"/>
  <c r="V16" i="90"/>
  <c r="T16" i="90"/>
  <c r="N16" i="90"/>
  <c r="L16" i="90"/>
  <c r="J16" i="90"/>
  <c r="H16" i="90"/>
  <c r="F16" i="90"/>
  <c r="D16" i="90"/>
  <c r="C15" i="90"/>
  <c r="D14" i="89" s="1"/>
  <c r="N14" i="90"/>
  <c r="N13" i="90"/>
  <c r="AB13" i="90" s="1"/>
  <c r="Z12" i="90"/>
  <c r="X12" i="90"/>
  <c r="V12" i="90"/>
  <c r="T12" i="90"/>
  <c r="P12" i="90"/>
  <c r="N12" i="90"/>
  <c r="L12" i="90"/>
  <c r="J12" i="90"/>
  <c r="H12" i="90"/>
  <c r="D12" i="90"/>
  <c r="Z11" i="90"/>
  <c r="X11" i="90"/>
  <c r="T11" i="90"/>
  <c r="R11" i="90"/>
  <c r="R10" i="90" s="1"/>
  <c r="L11" i="90"/>
  <c r="J11" i="90"/>
  <c r="H11" i="90"/>
  <c r="D11" i="90"/>
  <c r="AA10" i="90"/>
  <c r="Y10" i="90"/>
  <c r="W10" i="90"/>
  <c r="U10" i="90"/>
  <c r="S10" i="90"/>
  <c r="Q10" i="90"/>
  <c r="O10" i="90"/>
  <c r="M10" i="90"/>
  <c r="K10" i="90"/>
  <c r="I10" i="90"/>
  <c r="G10" i="90"/>
  <c r="E10" i="90"/>
  <c r="T10" i="90" l="1"/>
  <c r="P10" i="90"/>
  <c r="D10" i="90"/>
  <c r="AB11" i="90"/>
  <c r="X10" i="90"/>
  <c r="AB12" i="90"/>
  <c r="L10" i="90"/>
  <c r="C13" i="90"/>
  <c r="D12" i="89" s="1"/>
  <c r="C12" i="89" s="1"/>
  <c r="C21" i="90"/>
  <c r="C11" i="90"/>
  <c r="Z10" i="90"/>
  <c r="V10" i="90"/>
  <c r="C20" i="90"/>
  <c r="D19" i="89" s="1"/>
  <c r="C19" i="89" s="1"/>
  <c r="AB21" i="90"/>
  <c r="H10" i="90"/>
  <c r="C14" i="90"/>
  <c r="D13" i="89" s="1"/>
  <c r="C13" i="89" s="1"/>
  <c r="AB14" i="90"/>
  <c r="AB16" i="90"/>
  <c r="AB20" i="90"/>
  <c r="J10" i="90"/>
  <c r="C16" i="90"/>
  <c r="D15" i="89" s="1"/>
  <c r="C15" i="89" s="1"/>
  <c r="N10" i="90"/>
  <c r="C12" i="90"/>
  <c r="F10" i="90"/>
  <c r="G10" i="95"/>
  <c r="B4" i="95"/>
  <c r="M18" i="93"/>
  <c r="M19" i="93"/>
  <c r="M20" i="93"/>
  <c r="M10" i="93"/>
  <c r="M11" i="93"/>
  <c r="M12" i="93"/>
  <c r="M13" i="93"/>
  <c r="M15" i="93"/>
  <c r="M16" i="93"/>
  <c r="M17" i="93"/>
  <c r="Z11" i="91"/>
  <c r="AA11" i="91" s="1"/>
  <c r="Z12" i="91"/>
  <c r="AA12" i="91" s="1"/>
  <c r="Z13" i="91"/>
  <c r="AA13" i="91" s="1"/>
  <c r="Z14" i="91"/>
  <c r="AA14" i="91" s="1"/>
  <c r="AA15" i="91"/>
  <c r="AA16" i="91"/>
  <c r="AA17" i="91"/>
  <c r="AA19" i="91"/>
  <c r="AA20" i="91"/>
  <c r="AA21" i="91"/>
  <c r="AA10" i="91"/>
  <c r="AC13" i="90"/>
  <c r="C18" i="89"/>
  <c r="C8" i="74"/>
  <c r="I8" i="74"/>
  <c r="F10" i="89"/>
  <c r="AC14" i="90" l="1"/>
  <c r="C10" i="90"/>
  <c r="D11" i="89"/>
  <c r="C11" i="89" s="1"/>
  <c r="AB10" i="90"/>
  <c r="C9" i="72"/>
  <c r="C7" i="72" s="1"/>
  <c r="G9" i="89"/>
  <c r="C9" i="93"/>
  <c r="M9" i="93" s="1"/>
  <c r="M14" i="93"/>
  <c r="F9" i="89"/>
  <c r="E9" i="89"/>
  <c r="C16" i="89"/>
  <c r="AC15" i="90"/>
  <c r="AC16" i="90"/>
  <c r="C17" i="89"/>
  <c r="AC18" i="90"/>
  <c r="AC12" i="90"/>
  <c r="AC19" i="90"/>
  <c r="AC20" i="90"/>
  <c r="D20" i="89"/>
  <c r="C20" i="89" s="1"/>
  <c r="AC21" i="90"/>
  <c r="AC17" i="90"/>
  <c r="C14" i="89"/>
  <c r="L9" i="89" l="1"/>
  <c r="AC11" i="90"/>
  <c r="AC10" i="90"/>
  <c r="D10" i="89"/>
  <c r="C10" i="89" l="1"/>
  <c r="C9" i="89" s="1"/>
  <c r="D9" i="89"/>
  <c r="I9" i="89" l="1"/>
  <c r="H9" i="89"/>
  <c r="K9" i="89" l="1"/>
</calcChain>
</file>

<file path=xl/sharedStrings.xml><?xml version="1.0" encoding="utf-8"?>
<sst xmlns="http://schemas.openxmlformats.org/spreadsheetml/2006/main" count="1257" uniqueCount="595">
  <si>
    <t>TỈNH HÀ GIANG</t>
  </si>
  <si>
    <t>Đơn vị tính: triệu đồng</t>
  </si>
  <si>
    <t>STT</t>
  </si>
  <si>
    <t>Đối tượng</t>
  </si>
  <si>
    <t>Tổng số</t>
  </si>
  <si>
    <t>Trong đó</t>
  </si>
  <si>
    <t>A</t>
  </si>
  <si>
    <t>B</t>
  </si>
  <si>
    <t>TỔNG SỐ</t>
  </si>
  <si>
    <t>I</t>
  </si>
  <si>
    <t>1.1</t>
  </si>
  <si>
    <t>Phụ lục số 01</t>
  </si>
  <si>
    <t>1.2</t>
  </si>
  <si>
    <t>1.3</t>
  </si>
  <si>
    <t>1.4</t>
  </si>
  <si>
    <t>1.6</t>
  </si>
  <si>
    <t>2.1</t>
  </si>
  <si>
    <t>2.2</t>
  </si>
  <si>
    <t>II</t>
  </si>
  <si>
    <t>Phụ lục số 10</t>
  </si>
  <si>
    <t>III</t>
  </si>
  <si>
    <t>(Kèm theo Báo cáo số            /BC-UBND ngày             /02/2022 của UBND tỉnh Hà Giang)</t>
  </si>
  <si>
    <t>TT</t>
  </si>
  <si>
    <t>Tên huyện, thành phố</t>
  </si>
  <si>
    <t>Tổng kinh phí thực hiện chính sách</t>
  </si>
  <si>
    <t>Thời gian hỗ trợ</t>
  </si>
  <si>
    <t>Số định suất nấu ăn</t>
  </si>
  <si>
    <t>Kinh phí</t>
  </si>
  <si>
    <t>Tổng cộng</t>
  </si>
  <si>
    <t>Huyện Mèo Vạc</t>
  </si>
  <si>
    <t>Huyện Đồng Văn</t>
  </si>
  <si>
    <t>Huyện Yên Minh</t>
  </si>
  <si>
    <t>Huyện Quản Bạ</t>
  </si>
  <si>
    <t>Huyện Bắc Mê</t>
  </si>
  <si>
    <t>Thành phố Hà Giang</t>
  </si>
  <si>
    <t>Huyện Vị Xuyên</t>
  </si>
  <si>
    <t>Huyện Bắc Quang</t>
  </si>
  <si>
    <t>Huyện Quang Bình</t>
  </si>
  <si>
    <t>Huyện Hoàng Su Phì</t>
  </si>
  <si>
    <t>Huyện Xín Mần</t>
  </si>
  <si>
    <t>Huyện, thành phố</t>
  </si>
  <si>
    <t>Tổng kinh phí thực hiện</t>
  </si>
  <si>
    <t>Số đối tượng</t>
  </si>
  <si>
    <t>Hỗ trợ chi phí học tập</t>
  </si>
  <si>
    <t>Miễn học phí, giảm học phí</t>
  </si>
  <si>
    <t>Miễn học phí</t>
  </si>
  <si>
    <t>Giảm học phí</t>
  </si>
  <si>
    <t>Chỉ tiêu</t>
  </si>
  <si>
    <t>Mức hỗ trợ</t>
  </si>
  <si>
    <t>Biểu số 02</t>
  </si>
  <si>
    <t>Khung học phí theo NĐ 86</t>
  </si>
  <si>
    <t>Số lượt đối tượng miễn</t>
  </si>
  <si>
    <t>Số lượt đối tượng giảm</t>
  </si>
  <si>
    <t xml:space="preserve">Đối tượng miễn </t>
  </si>
  <si>
    <t xml:space="preserve">Đối tượng giảm 50% </t>
  </si>
  <si>
    <t xml:space="preserve">Đối tượng giảm 70% </t>
  </si>
  <si>
    <t>Số tháng miễn, giảm</t>
  </si>
  <si>
    <t>Min</t>
  </si>
  <si>
    <t>Max</t>
  </si>
  <si>
    <t xml:space="preserve">HĐND phê duyệt theo 19/2016/NQ-HĐND ngày  21/7/2016   </t>
  </si>
  <si>
    <t>KP Miễn</t>
  </si>
  <si>
    <t>Thành thị</t>
  </si>
  <si>
    <t>- Mẫu giáo</t>
  </si>
  <si>
    <t>- Phổ thông cơ sở</t>
  </si>
  <si>
    <t>- Giáo dục thuyên xuyên PTCS</t>
  </si>
  <si>
    <t>- Trung học phổ thông</t>
  </si>
  <si>
    <t>- Giáo dục thường xuyên THPT</t>
  </si>
  <si>
    <t>2</t>
  </si>
  <si>
    <t>Nông thôn</t>
  </si>
  <si>
    <t>Miền núi</t>
  </si>
  <si>
    <t>Trường MN và PT ngoài công lập</t>
  </si>
  <si>
    <t>1</t>
  </si>
  <si>
    <t>3</t>
  </si>
  <si>
    <t>Trung cấp 
nghề, chuyên nghiệp</t>
  </si>
  <si>
    <t>Trung cấp 
chuyên nghiệp</t>
  </si>
  <si>
    <t>Cao đẳng,
 Cao đẳng nghề</t>
  </si>
  <si>
    <t>Đại học</t>
  </si>
  <si>
    <t xml:space="preserve">Kinh phí </t>
  </si>
  <si>
    <t>Mức học phí bq/ tháng</t>
  </si>
  <si>
    <t>Đơn vị thực hiện</t>
  </si>
  <si>
    <t xml:space="preserve">Kinh phí         </t>
  </si>
  <si>
    <t>Học bổng</t>
  </si>
  <si>
    <t>4=1*2*3</t>
  </si>
  <si>
    <t>8=5*6*7</t>
  </si>
  <si>
    <t>11=9-10</t>
  </si>
  <si>
    <t>Đơn vị</t>
  </si>
  <si>
    <t>Số giáo viên hưởng chính sách</t>
  </si>
  <si>
    <t>4</t>
  </si>
  <si>
    <t>Người sinh sống ở vùng KT - XH ĐBKK</t>
  </si>
  <si>
    <t>5</t>
  </si>
  <si>
    <t>13=11-12</t>
  </si>
  <si>
    <t>3.1</t>
  </si>
  <si>
    <t>3.2</t>
  </si>
  <si>
    <t>3.3</t>
  </si>
  <si>
    <t>Hộ có thành viên đang hưởng trợ cấp xã hội hằng tháng không thuộc diện hộ nghèo theo quy định của pháp luật và có lượng điện sử dụng cho mục đích sinh hoạt trong tháng không quá 50 KWh ở vùng có điện lưới</t>
  </si>
  <si>
    <t>3=4+5</t>
  </si>
  <si>
    <t>Nội dung dự toán</t>
  </si>
  <si>
    <t>Số kinh phí thực hiện</t>
  </si>
  <si>
    <t>Ghi chú</t>
  </si>
  <si>
    <t>Hỗ trợ kinh phí đào tạo</t>
  </si>
  <si>
    <t>Hỗ trợ kinh phí đóng bảo hiểm</t>
  </si>
  <si>
    <t>Chi tiết Phụ lục số 15a kèm theo</t>
  </si>
  <si>
    <t>Lao động được hỗ trợ</t>
  </si>
  <si>
    <t>Số đối tượng hưởng</t>
  </si>
  <si>
    <t>Số tháng hỗ trợ bình quân</t>
  </si>
  <si>
    <t xml:space="preserve">Mức lương tham gia đóng bảo hiểm </t>
  </si>
  <si>
    <t xml:space="preserve">Mức hỗ trợ </t>
  </si>
  <si>
    <t xml:space="preserve">Kinh phí 
hỗ trợ </t>
  </si>
  <si>
    <t>BHXH 17%</t>
  </si>
  <si>
    <t>BHYT 3%</t>
  </si>
  <si>
    <t>BHTN 1%</t>
  </si>
  <si>
    <t>9=(6+7+8)*3*4</t>
  </si>
  <si>
    <t>Công ty CP Cao su Hà Giang</t>
  </si>
  <si>
    <t>Công ty CP Đầu tư nông nghiệp Hà Giang</t>
  </si>
  <si>
    <t>Công ty TNHH Hào Hưng</t>
  </si>
  <si>
    <t>Công ty TNHH Y học bản địa Việt Nam chi nhánh Hà Giang</t>
  </si>
  <si>
    <t>KINH PHÍ HỖ TRỢ BẢO HIỂM NÔNG NGHIỆP TẠI ĐỊA BÀN TỈNH HÀ GIANG</t>
  </si>
  <si>
    <t>Hợp đồng bảo hiểm</t>
  </si>
  <si>
    <t>Đối tượng hỗ trợ</t>
  </si>
  <si>
    <t>Số phí bảo hiểm (đồng)</t>
  </si>
  <si>
    <t>Chủ hợp đồng
bảo hiểm</t>
  </si>
  <si>
    <t>Địa bàn</t>
  </si>
  <si>
    <t>Số HĐBH</t>
  </si>
  <si>
    <t>Hiệu lực
bảo hiểm</t>
  </si>
  <si>
    <t>NSNN hỗ trợ</t>
  </si>
  <si>
    <t>Cá nhân nộp</t>
  </si>
  <si>
    <t>6</t>
  </si>
  <si>
    <t>7</t>
  </si>
  <si>
    <t>12</t>
  </si>
  <si>
    <t>Hoàng Ngọc Thanh</t>
  </si>
  <si>
    <t>Đặng Văn Chung</t>
  </si>
  <si>
    <t>Hoàng Trọng Nghĩa</t>
  </si>
  <si>
    <t>Diện tích (ha)</t>
  </si>
  <si>
    <t>Thủy sản</t>
  </si>
  <si>
    <t>Số NSTW đã cấp</t>
  </si>
  <si>
    <t>Số còn thiếu đề nghị NSTW bổ sung</t>
  </si>
  <si>
    <t>KHO BẠC NHÀ NƯỚC TỈNH</t>
  </si>
  <si>
    <t>SỞ TÀI CHÍNH</t>
  </si>
  <si>
    <t>GIÁM ĐỐC</t>
  </si>
  <si>
    <t>KT. GIÁM ĐỐC</t>
  </si>
  <si>
    <t>PHÓ GIÁM ĐỐC</t>
  </si>
  <si>
    <t>Phùng Thị Hoa</t>
  </si>
  <si>
    <t>TỔNG HỢP KINH PHÍ ĐÃ CHI TRẢ ĐỂ KHẮC PHỤC THIỆT HẠI DO THIÊN TAI NĂM 2021</t>
  </si>
  <si>
    <t xml:space="preserve">Huyện, thành phố </t>
  </si>
  <si>
    <t>Tổng kinh phí đã chi khắc phục thiệt hại do thiên tai năm 2021</t>
  </si>
  <si>
    <t>Nguồn kinh phí đảm bảo</t>
  </si>
  <si>
    <t>Cây trồng</t>
  </si>
  <si>
    <t>Chăn nuôi</t>
  </si>
  <si>
    <t>Lâm nghiệp</t>
  </si>
  <si>
    <t>NSĐP 
đảm bảo</t>
  </si>
  <si>
    <t>NSTW
đảm bảo</t>
  </si>
  <si>
    <t>3=4+5+6+7</t>
  </si>
  <si>
    <t>8=3*20%</t>
  </si>
  <si>
    <t>9=3*80%</t>
  </si>
  <si>
    <t>Phụ lục số 21a</t>
  </si>
  <si>
    <t xml:space="preserve"> CHI TIẾT KINH PHÍ HỖ TRỢ ĐỂ KHÔI PHỤC SẢN XUẤT VÙNG BỊ THIỆT HẠI DO THIÊN TAI ĐỐI VỚI CÂY TRỒNG </t>
  </si>
  <si>
    <t>TỔNG HỢP THIỆT HẠI</t>
  </si>
  <si>
    <t>Lúa thuần (ha)</t>
  </si>
  <si>
    <t>Mạ lúa thuần (ha)</t>
  </si>
  <si>
    <t>Lúa lai (ha)</t>
  </si>
  <si>
    <t>Mạ lúa lai (ha)</t>
  </si>
  <si>
    <t>Ngô và rau màu (ha)</t>
  </si>
  <si>
    <t>Cây công nghiệp, dược liệu và cây ăn quả lâu năm (ha)</t>
  </si>
  <si>
    <t>KP hỗ trợ 2tr.đ/ha</t>
  </si>
  <si>
    <t>KP hỗ trợ 3tr.đ/ha</t>
  </si>
  <si>
    <t>KP hỗ trợ 30tr.đ/ha</t>
  </si>
  <si>
    <t>KP hỗ trợ 4tr.đ/ha</t>
  </si>
  <si>
    <t>KP hỗ trợ 1tr.đ/ha</t>
  </si>
  <si>
    <t>KP hỗ trợ 10tr.đ/ha</t>
  </si>
  <si>
    <t>KP hỗ trợ 1,5tr.đ/ha</t>
  </si>
  <si>
    <t>KP hỗ trợ 15tr.đ/ha</t>
  </si>
  <si>
    <t>TP. Hà Giang</t>
  </si>
  <si>
    <t>Phụ lục số 21b</t>
  </si>
  <si>
    <t>CHI TIẾT KINH PHÍ HỖ TRỢ ĐỂ KHÔI PHỤC SẢN XUẤT VÙNG BỊ THIỆT HẠI DO THIÊN TAI ĐỐI VỚI CHĂN NUÔI</t>
  </si>
  <si>
    <t>Huyện/TP</t>
  </si>
  <si>
    <t>THIỆT HẠI DO THIÊN TAI</t>
  </si>
  <si>
    <t>Gia cầm</t>
  </si>
  <si>
    <t>Lợn</t>
  </si>
  <si>
    <t>Trâu, bò thịt, ngựa đến 6 tháng tuổi</t>
  </si>
  <si>
    <t>Hươu, cừu, dê</t>
  </si>
  <si>
    <t>Ong nuôi lấy mật (tổ)</t>
  </si>
  <si>
    <t>Gia cầm đến 28 ngày tuổi</t>
  </si>
  <si>
    <t>Gia cầm trên 28 ngày tuổi</t>
  </si>
  <si>
    <t>Dưới 28 ngày tuổi</t>
  </si>
  <si>
    <t>Lợn trên 28 ngày tuổi</t>
  </si>
  <si>
    <t>Lợn nái, lợn đực đang khai thác</t>
  </si>
  <si>
    <t>KP hỗ trợ (0,015 tr.đ/con)</t>
  </si>
  <si>
    <t>SL thiệt hại 
(con)</t>
  </si>
  <si>
    <t>KP hỗ trợ (0,028 tr.đ/con)</t>
  </si>
  <si>
    <t>KP hỗ trợ (0,35 tr.đ/con)</t>
  </si>
  <si>
    <t>KP hỗ trợ (0,75 tr.đ/con)</t>
  </si>
  <si>
    <t>KP hỗ trợ (2 tr.đ/con)</t>
  </si>
  <si>
    <t>KP hỗ trợ (1,3 tr.đ/con)</t>
  </si>
  <si>
    <t>KP hỗ trợ (4tr.đ/con)</t>
  </si>
  <si>
    <t>KP hỗ trợ (0,4 trđ/tổ)</t>
  </si>
  <si>
    <t xml:space="preserve"> Huyện Mèo Vạc</t>
  </si>
  <si>
    <t>Phụ lục số 21c</t>
  </si>
  <si>
    <t>CHI TIẾT KINH PHÍ HỖ TRỢ ĐỂ KHÔI PHỤC SẢN XUẤT VÙNG BỊ THIỆT HẠI DO THIÊN TAI 
ĐỐI VỚI NUÔI TRỒNG THỦY SẢN</t>
  </si>
  <si>
    <t>Diện tích nuôi cá truyền thống cá bản địa Thiệt hại hơn 70%</t>
  </si>
  <si>
    <t>Diện tích nuôi cá truyền thống cá bản địa Thiệt hại từ 30 - 70%</t>
  </si>
  <si>
    <t>Thể tích lồng bè bị thiệt hại trên 70%</t>
  </si>
  <si>
    <t>Thể tích lồng bè bị thiệt hại từ 30- 70%</t>
  </si>
  <si>
    <t>KP hỗ trợ (5tr.đ/ha)</t>
  </si>
  <si>
    <t>Diện tích nuôi cá truyền thống cá bản địa (ha)</t>
  </si>
  <si>
    <t>Diện tích nuôi cá truyền thống, cá bản địa (ha)</t>
  </si>
  <si>
    <t>KP hỗ trợ 8,5tr.đ/100m3</t>
  </si>
  <si>
    <t>Thể tích thiệt hại (m3)</t>
  </si>
  <si>
    <t>KP hỗ trợ 5tr.đ/100m3</t>
  </si>
  <si>
    <t>Phụ lục số 21d</t>
  </si>
  <si>
    <t xml:space="preserve"> CHI TIẾT KINH PHÍ ĐỀ NGHỊ HỖ TRỢ SẢN XUẤT LÂM NGHIỆP 
ĐỂ KHÔI PHỤC SẢN XUẤT VÙNG BỊ THIỆT HẠI DO THIÊN TAI</t>
  </si>
  <si>
    <t>Diện tích thiệt hại hơn 70%</t>
  </si>
  <si>
    <t>Diện tích thiệt hại từ 30% - 70%</t>
  </si>
  <si>
    <t>Cây rừng, cây lâm sản ngoài gỗ trồng trên đất lâm nghiệp, vườn giống, rừng giống bị thiệt hại</t>
  </si>
  <si>
    <t>Cây giống gieo ươm trong vườn ươm</t>
  </si>
  <si>
    <t>Diện tích cây rừng (ha)</t>
  </si>
  <si>
    <t>KP hỗ trợ 40tr.đ/ha</t>
  </si>
  <si>
    <t>Diện tích cây lâm sản ngoài gỗ trồng trên đất LN (ha)</t>
  </si>
  <si>
    <t>Biểu số 03</t>
  </si>
  <si>
    <t xml:space="preserve">TỔNG HỢP KẾT QUẢ THỰC HIỆN CÁC CHÍNH SÁCH, CHẾ ĐỘ NĂM 2022 </t>
  </si>
  <si>
    <t>Đơn vị tính: Triệu đồng</t>
  </si>
  <si>
    <t>Chính sách, chế độ</t>
  </si>
  <si>
    <t>Kết quả thực hiện năm 2022</t>
  </si>
  <si>
    <t>Trong đó: Kinh phí đã bố trí trong định mức chi NSĐP năm 2022</t>
  </si>
  <si>
    <t>Nhu cầu kinh phí phát sinh tăng thêm</t>
  </si>
  <si>
    <t>Tỷ lệ hỗ trợ theo QĐ số 127/QĐ-TTg</t>
  </si>
  <si>
    <t>Kinh phí ngân sách nhà nước đảm bảo</t>
  </si>
  <si>
    <t>NSTW bổ sung</t>
  </si>
  <si>
    <t>NSĐP đảm bảo</t>
  </si>
  <si>
    <t>Kinh phí thực hiện các chính sách theo tiêu chí chuẩn nghèo đa chiều mới</t>
  </si>
  <si>
    <t>Các chính sách thuộc sự nghiệp giáo dục - đào tạo và dạy nghề</t>
  </si>
  <si>
    <t>Chính sách hỗ trợ chi phí học tập và miễn giảm học phí theo quy định tại Nghị định số 86/2015/NĐ-CP ngày 02/10/2015 và Nghị định số 81/2021/NĐ-CP ngày 27/08/2021; Nghị quyết số 165/NQ-CP ngày 20/12/2022 của Chính phủ</t>
  </si>
  <si>
    <t>-</t>
  </si>
  <si>
    <t>Cấp bù miễn, giảm học phí (theo quy định tại Nghị quyết số 165/NQ-CP ngày 20/12/2022 về mức học phí đối với cơ sở giáo dục và đào tạo công lập năm 2022-2023)</t>
  </si>
  <si>
    <t xml:space="preserve"> + Miễn học phí</t>
  </si>
  <si>
    <t xml:space="preserve"> + Hỗ trợ 70% học phí</t>
  </si>
  <si>
    <t xml:space="preserve"> + Hỗ trợ 50% học phí</t>
  </si>
  <si>
    <t xml:space="preserve">Chính sách phát triển giáo dục mầm non Nghị định 105/2020/NĐ-CP ngày 08/09/2020 của Chính phủ </t>
  </si>
  <si>
    <t>Hỗ trợ tiền ăn trưa trẻ em 3-5 tuổi</t>
  </si>
  <si>
    <t>Hỗ trợ nấu ăn</t>
  </si>
  <si>
    <t>Hỗ trợ giáo viên dạy lớp ghép</t>
  </si>
  <si>
    <t>Học bổng, chi phí học tập cho học sinh khuyết tật theo Thông tư liên tịch số 42/2013/TTLT-BGDĐT-BLĐTBXH-BTC ngày 31/12/2013</t>
  </si>
  <si>
    <t>Hỗ trợ học bổng 80% mức lương cơ sở</t>
  </si>
  <si>
    <t>Hỗ trợ mua phương tiện đồ dùng học tập 01 trđ/người/năm học.</t>
  </si>
  <si>
    <t>Kinh phí hỗ trợ học sinh PTTH vùng ĐBKK theo Nghị định số 116/2016/NĐ-CP ngày 18/07/2016 của Chính phủ</t>
  </si>
  <si>
    <t>Hỗ trợ tiền ăn</t>
  </si>
  <si>
    <t>Hỗ trợ tiền nhà ở</t>
  </si>
  <si>
    <t>Hỗ trợ Trường PTDT bán trú mua sắm dụng cụ, tủ thuốc dùng chung</t>
  </si>
  <si>
    <t>Hỗ trợ kinh phí tổ chức nấu ăn cho trường</t>
  </si>
  <si>
    <t>Kinh phí hỗ trợ chính sách nội trú đối với học sinh, sinh viên học cao đẳng, trung cấp theo Quyết định số 53/2015/QĐ-TTg ngày 20/10/2015 của Thủ tướng Chính phủ.</t>
  </si>
  <si>
    <t>Hỗ trợ học bổng chính sách:</t>
  </si>
  <si>
    <t>- 100% lương cơ sở/tháng</t>
  </si>
  <si>
    <t>- 80% lương cơ sở/tháng</t>
  </si>
  <si>
    <t>- 60% lương cơ sở/tháng</t>
  </si>
  <si>
    <t xml:space="preserve">Hỗ trợ 1 lần (1 triệu đồng/khóa mua đồ dùng cá nhân; tiền đi lại 200 nghìn, đối với HS vùng ĐBKK 300 nghìn/năm; 150 nghìn nếu Tết ở lại).  </t>
  </si>
  <si>
    <t>Kinh phí hỗ trợ sinh hoạt phí và học phí cho sinh viên sư phạm theo Nghị định số 116/2020/NĐ-CP ngày 25/09/2020 của Chính phủ</t>
  </si>
  <si>
    <t xml:space="preserve">BHYT cho đối tượng BTXH: </t>
  </si>
  <si>
    <t>2.3</t>
  </si>
  <si>
    <t>BHYT cho trẻ em dưới 06 tuổi</t>
  </si>
  <si>
    <t>2.4</t>
  </si>
  <si>
    <t>BHYT đối với học sinh, sinh viên</t>
  </si>
  <si>
    <t>2.5</t>
  </si>
  <si>
    <t>BHYT đối với cựu chiến binh, thanh niên xung phong, dân công hỏa tuyến</t>
  </si>
  <si>
    <t>BHYT cho người thuộc hộ cân nghèo, hộ làm nông - lâm - ngư - diêm nghiệp có mức sống trung bình</t>
  </si>
  <si>
    <t>Cận nghèo</t>
  </si>
  <si>
    <t>- Cận nghèo 100%</t>
  </si>
  <si>
    <t>- Cận nghèo 70%</t>
  </si>
  <si>
    <t>Hộ nông lâm ngư nghiệp</t>
  </si>
  <si>
    <t>Các chính sách thuộc sự nghiệp đảm bảo xã hội</t>
  </si>
  <si>
    <t>Chính sách hỗ trợ đối tượng bảo trợ xã hội theo quy định tại Nghị định số 20/2021/NĐ-CP ngày 15/03/2021 của Chính phủ</t>
  </si>
  <si>
    <t>Chính sách hỗ trợ tiền điện cho hộ nghèo, hộ chính sách xã hội theo quy định tại Quyết định số 28/2014/QĐ-TTg ngày 07/4/2014 của Thủ tướng Chính phủ</t>
  </si>
  <si>
    <t>Hộ nghèo</t>
  </si>
  <si>
    <t>Hộ đồng bào DTTS sống ở vùng chưa có điện lưới (không thuộc hộ nghèo)</t>
  </si>
  <si>
    <t>Chính sách hỗ trợ người đóng bảo hiểm xã hội tự nguyện theo Nghị định số 134/2015/NĐ-CP ngày 29/12/2015 của Chính phủ</t>
  </si>
  <si>
    <t>Người thuộc hộ nghèo (được NSNN hỗ trợ 30% kinh phí)</t>
  </si>
  <si>
    <t>Đối tượng khác (được NSNN hỗ trợ 10% kinh phí)</t>
  </si>
  <si>
    <t>Hỗ trợ bảo hiểm nông nghiệp</t>
  </si>
  <si>
    <t xml:space="preserve"> - Kinh phí theo mệnh giá thẻ BHYT</t>
  </si>
  <si>
    <t xml:space="preserve"> - Kinh phí truy lĩnh đối với các thẻ phát sinh sau theo quy định tại Luật sửa đổi, bổ sung một số điều của Luật BHYT ngày 13 tháng 6 năm 2014</t>
  </si>
  <si>
    <t>(Kèm theo Báo cáo số         /BC-UBND ngày       /03/2023 của UBND tỉnh Hà Giang)</t>
  </si>
  <si>
    <t>3.4</t>
  </si>
  <si>
    <t>Hỗ trợ tổ chức, đơn vị sử dụng lao động là người dân tộc thiểu số</t>
  </si>
  <si>
    <t>BHYT đối với người thuộc hộ nghèo; Người dân tộc thiểu số ở vùng KT - XH khó khăn</t>
  </si>
  <si>
    <t>2.6</t>
  </si>
  <si>
    <t>2.7</t>
  </si>
  <si>
    <t xml:space="preserve"> - Trợ cấp xã hội hàng tháng</t>
  </si>
  <si>
    <t xml:space="preserve"> - Hỗ trợ mai táng phí cho đối tượng BTXH, cựu chiến binh...</t>
  </si>
  <si>
    <t>Người thuộc hộ cận nghèo (được NSNN hỗ trợ 25% kinh phí)</t>
  </si>
  <si>
    <t>TỔNG HỢP THIỆT HẠI DO THIÊN TAI ĐỔI VỚI CÂY TRỒNG</t>
  </si>
  <si>
    <t>Tổng kinh phí hỗ trợ thiệt hại do thiên tai đối với cây trồng
(tr.đ)</t>
  </si>
  <si>
    <t>Diện tích thiệt hại từ 30%-70%</t>
  </si>
  <si>
    <t xml:space="preserve">Huyện Mèo Vạc </t>
  </si>
  <si>
    <t>Huyện Bắc quang</t>
  </si>
  <si>
    <t>Tổng kinh phí hỗ trợ thiệt hại do thiên tai đối với chăn nuôi
(tr.đ)</t>
  </si>
  <si>
    <t>Trâu, bò thịt, ngựa dưới 6 tháng tuổi</t>
  </si>
  <si>
    <t xml:space="preserve">THIỆT HẠI DO DỊCH BỆNH </t>
  </si>
  <si>
    <r>
      <t xml:space="preserve">Trâu, bò thịt, ngựa đến 6 tháng tuổi
</t>
    </r>
    <r>
      <rPr>
        <sz val="11"/>
        <rFont val="Times New Roman"/>
        <family val="1"/>
      </rPr>
      <t>(Dịch viêm da nổi cục)</t>
    </r>
  </si>
  <si>
    <r>
      <t xml:space="preserve">Gia cầm trên 28 ngày tuổi
</t>
    </r>
    <r>
      <rPr>
        <sz val="11"/>
        <rFont val="Times New Roman"/>
        <family val="1"/>
      </rPr>
      <t>(Dịch H5N6)</t>
    </r>
  </si>
  <si>
    <t>KP hỗ trợ (0,035 tr.đ/con)</t>
  </si>
  <si>
    <t>KP hỗ trợ (0,045 tr.đ/con)</t>
  </si>
  <si>
    <t>Tổng kinh phí hỗ trợ thiệt hại do thiên tai đối với nuôi trồng thủy sản
(tr.đ)</t>
  </si>
  <si>
    <t>Diện tích nuôi cá rô phi đơn tính thâm canh Thiệt hại trên 70%</t>
  </si>
  <si>
    <t>KP hỗ trợ (25tr.đ/ha)</t>
  </si>
  <si>
    <t>Diện tích nuôi cá rô phi đơn tính thâm canh (ha)</t>
  </si>
  <si>
    <t>Tổng kinh phí hỗ trợ thiệt hại do thiên tai đối với sản xuất lâm nghiệp  (tr.đ)</t>
  </si>
  <si>
    <r>
      <t>KP hỗ trợ</t>
    </r>
    <r>
      <rPr>
        <sz val="12"/>
        <color indexed="8"/>
        <rFont val="Times New Roman"/>
        <family val="1"/>
      </rPr>
      <t xml:space="preserve">   
 (4 trđ/ha)</t>
    </r>
  </si>
  <si>
    <r>
      <t xml:space="preserve">KP hỗ trợ
</t>
    </r>
    <r>
      <rPr>
        <sz val="12"/>
        <color indexed="8"/>
        <rFont val="Times New Roman"/>
        <family val="1"/>
      </rPr>
      <t xml:space="preserve"> (2 trđ/ha)</t>
    </r>
  </si>
  <si>
    <r>
      <t>KP hỗ trợ</t>
    </r>
    <r>
      <rPr>
        <sz val="12"/>
        <color indexed="8"/>
        <rFont val="Times New Roman"/>
        <family val="1"/>
      </rPr>
      <t xml:space="preserve"> 
(2 trđ/ha)</t>
    </r>
  </si>
  <si>
    <t>Tổng số hộ tham gia</t>
  </si>
  <si>
    <t>Số con trâu, bò</t>
  </si>
  <si>
    <r>
      <t xml:space="preserve">Tổng nhu cầu kinh phí hỗ trợ phí BH nông nghiệp </t>
    </r>
    <r>
      <rPr>
        <i/>
        <sz val="12"/>
        <rFont val="Times New Roman"/>
        <family val="1"/>
      </rPr>
      <t>(đồng)</t>
    </r>
  </si>
  <si>
    <t>Hộ nghèo, cận nghèo</t>
  </si>
  <si>
    <t>Tổng số con trâu, bò</t>
  </si>
  <si>
    <t>Gồm</t>
  </si>
  <si>
    <r>
      <t>Kinh phí hỗ trợ</t>
    </r>
    <r>
      <rPr>
        <i/>
        <sz val="12"/>
        <rFont val="Times New Roman"/>
        <family val="1"/>
      </rPr>
      <t>(đồng)</t>
    </r>
  </si>
  <si>
    <t>Hộ không thuộc hộ nghèo, cận nghèo</t>
  </si>
  <si>
    <t>Trâu</t>
  </si>
  <si>
    <t>Bò</t>
  </si>
  <si>
    <t>5=10+15</t>
  </si>
  <si>
    <t>7=8+9</t>
  </si>
  <si>
    <t>10=7x550.000đx90%</t>
  </si>
  <si>
    <t>12=13+14</t>
  </si>
  <si>
    <t>15=11*550.000đx20%</t>
  </si>
  <si>
    <t>Xã Ngọc Long</t>
  </si>
  <si>
    <t>Xã Đông Minh</t>
  </si>
  <si>
    <t>Xã Hữu Vinh</t>
  </si>
  <si>
    <t>Xã Lũng Hồ</t>
  </si>
  <si>
    <t>Xã Sủng Thài</t>
  </si>
  <si>
    <t>Thị trấn Yên Minh</t>
  </si>
  <si>
    <t>Xã Du Tiến</t>
  </si>
  <si>
    <t>Xã Lao Và Chải</t>
  </si>
  <si>
    <t>Xã Thượng Bình</t>
  </si>
  <si>
    <t>Hoàng Su Phì</t>
  </si>
  <si>
    <t>Xã Bản Luốc</t>
  </si>
  <si>
    <t xml:space="preserve"> Xã Nậm Khòa</t>
  </si>
  <si>
    <t xml:space="preserve"> Xã Bản Phùng</t>
  </si>
  <si>
    <t xml:space="preserve"> Xã Pờ Ly Ngài</t>
  </si>
  <si>
    <t xml:space="preserve"> Xã Nậm Ty</t>
  </si>
  <si>
    <t xml:space="preserve"> Xã Chiến Phố</t>
  </si>
  <si>
    <t xml:space="preserve"> Xã Nàng Đôn</t>
  </si>
  <si>
    <t xml:space="preserve"> Thèn Chu Phìn</t>
  </si>
  <si>
    <t>IV</t>
  </si>
  <si>
    <t>Đồng Văn</t>
  </si>
  <si>
    <t>TT Đồng Văn</t>
  </si>
  <si>
    <t>Thài Phìn Tủng</t>
  </si>
  <si>
    <t>Sà Phìn</t>
  </si>
  <si>
    <t>TT Phố Bảng</t>
  </si>
  <si>
    <t>Lũng Thầu</t>
  </si>
  <si>
    <t>Lũng Phìn</t>
  </si>
  <si>
    <t>Sảng Tủng</t>
  </si>
  <si>
    <t>Tả Lủng</t>
  </si>
  <si>
    <t>Hố Quáng Phìn</t>
  </si>
  <si>
    <t>Sủng Là</t>
  </si>
  <si>
    <t>V</t>
  </si>
  <si>
    <t>Xín Mần</t>
  </si>
  <si>
    <t>Xã Cốc Rế</t>
  </si>
  <si>
    <t>Xã Thèn Phàng</t>
  </si>
  <si>
    <t>VI</t>
  </si>
  <si>
    <t>Bắc Mê</t>
  </si>
  <si>
    <t>Xã Minh Sơn</t>
  </si>
  <si>
    <t>VII</t>
  </si>
  <si>
    <t>Vị Xuyên</t>
  </si>
  <si>
    <t>Xã Phong Quang</t>
  </si>
  <si>
    <t>Xã Đạo Đức</t>
  </si>
  <si>
    <t>Xã Kim Linh</t>
  </si>
  <si>
    <t>Xã Ngọc Linh</t>
  </si>
  <si>
    <t>Xã Cao Bồ</t>
  </si>
  <si>
    <t>KINH PHÍ HỖ TRỢ ĐÓNG BẢO HIỂM CHO LAO ĐỘNG DÂN TỘC THIỂU SỐ NĂM 2022</t>
  </si>
  <si>
    <t>KINH PHÍ ĐÀO TẠO, ĐÓNG BẢO HIỂM CHO NGƯỜI LAO ĐỘNG DÂN TỘC THIỂU SỐ 
THEO THÔNG TƯ SỐ 58/2017/TT-BTC NGÀY 13/6/2017 CỦA BỘ TÀI CHÍNH NĂM 2022</t>
  </si>
  <si>
    <t>Ngày HĐBH</t>
  </si>
  <si>
    <r>
      <t xml:space="preserve">Nghèo,
cận nghèo
</t>
    </r>
    <r>
      <rPr>
        <i/>
        <sz val="10"/>
        <rFont val="Times New Roman"/>
        <family val="1"/>
      </rPr>
      <t>(số con trâu, bò)</t>
    </r>
  </si>
  <si>
    <r>
      <t xml:space="preserve">Không thuộc  nghèo, cận nghèo </t>
    </r>
    <r>
      <rPr>
        <i/>
        <sz val="10"/>
        <rFont val="Times New Roman"/>
        <family val="1"/>
      </rPr>
      <t>(số con trâu, bò)</t>
    </r>
  </si>
  <si>
    <r>
      <t xml:space="preserve">Số tiền
bảo hiểm
</t>
    </r>
    <r>
      <rPr>
        <i/>
        <sz val="10"/>
        <rFont val="Times New Roman"/>
        <family val="1"/>
      </rPr>
      <t>(đồng)</t>
    </r>
  </si>
  <si>
    <t>8=(6+7)
x15.000.000đ</t>
  </si>
  <si>
    <t>9=10+11 = (6+7)x550.000đ</t>
  </si>
  <si>
    <t>10=6x550.000đ x 90%+7x550.000đ x 20%</t>
  </si>
  <si>
    <t>11=6x550.000đ x 10%+7x550.000đ x 80%</t>
  </si>
  <si>
    <t>Nguyễn Hồng Thu</t>
  </si>
  <si>
    <t>YM01</t>
  </si>
  <si>
    <t>Từ 30/12/2021 đến 29/12/2022</t>
  </si>
  <si>
    <t>Tháng A Chức</t>
  </si>
  <si>
    <t>YM02</t>
  </si>
  <si>
    <t>Phạm Văn Dưỡng</t>
  </si>
  <si>
    <t>YM03</t>
  </si>
  <si>
    <t>Giàng Mí Vư</t>
  </si>
  <si>
    <t>YM04</t>
  </si>
  <si>
    <t>Hạ Mí De</t>
  </si>
  <si>
    <t>YM05</t>
  </si>
  <si>
    <t>Lã Văn Thiện</t>
  </si>
  <si>
    <t>YM06</t>
  </si>
  <si>
    <t>Lộc Văn Hoàn</t>
  </si>
  <si>
    <t>YM07</t>
  </si>
  <si>
    <t>Lục Thị Hiện</t>
  </si>
  <si>
    <t>YM08</t>
  </si>
  <si>
    <t>Hoàng Văn Phúc</t>
  </si>
  <si>
    <t>BQ 2021. 03</t>
  </si>
  <si>
    <t>Từ 31/12/2021 đến 30/12/2022</t>
  </si>
  <si>
    <t>Hoàng Thị Quy</t>
  </si>
  <si>
    <t>BQ 2021. 02</t>
  </si>
  <si>
    <t>Nguyễn Mạnh Duy</t>
  </si>
  <si>
    <t>C.I</t>
  </si>
  <si>
    <t>C.II</t>
  </si>
  <si>
    <t>C.III</t>
  </si>
  <si>
    <t>C.IV</t>
  </si>
  <si>
    <t>C.V</t>
  </si>
  <si>
    <t>C.VI</t>
  </si>
  <si>
    <t>C.VII</t>
  </si>
  <si>
    <t>C.IX</t>
  </si>
  <si>
    <t xml:space="preserve">Huyện Đồng Văn </t>
  </si>
  <si>
    <t>Nguyễn Mạnh Thắng</t>
  </si>
  <si>
    <t>DV01</t>
  </si>
  <si>
    <t>Giàng Mí Nô</t>
  </si>
  <si>
    <t>DV02</t>
  </si>
  <si>
    <t>Lầu Mí Chá</t>
  </si>
  <si>
    <t>DV03</t>
  </si>
  <si>
    <t>Vàng Mí Pó</t>
  </si>
  <si>
    <t>DV04</t>
  </si>
  <si>
    <t>Ly Mí Lừ</t>
  </si>
  <si>
    <t>DV05</t>
  </si>
  <si>
    <t>Đào Trung Tâm</t>
  </si>
  <si>
    <t>DV06</t>
  </si>
  <si>
    <t>Nguyễn Ngọc Ngôi</t>
  </si>
  <si>
    <t>DV07</t>
  </si>
  <si>
    <t>DV08</t>
  </si>
  <si>
    <t>Lầu Mí Thàng</t>
  </si>
  <si>
    <t>DV09</t>
  </si>
  <si>
    <t>Lê Thị Bộ</t>
  </si>
  <si>
    <t>DV10</t>
  </si>
  <si>
    <t>E I</t>
  </si>
  <si>
    <t>E II</t>
  </si>
  <si>
    <t>Vi Mạnh Hùng</t>
  </si>
  <si>
    <t>VX.21.01</t>
  </si>
  <si>
    <t>VX.21.02</t>
  </si>
  <si>
    <t>Nguyễn Sỹ Nguyện</t>
  </si>
  <si>
    <t>VX.21.03</t>
  </si>
  <si>
    <t>Vũ Đức Thiện</t>
  </si>
  <si>
    <t>VX.21.04</t>
  </si>
  <si>
    <t>VX.21.05</t>
  </si>
  <si>
    <t>Thào Mý Chính</t>
  </si>
  <si>
    <t>BM01</t>
  </si>
  <si>
    <r>
      <rPr>
        <b/>
        <i/>
        <u/>
        <sz val="10"/>
        <rFont val="Times New Roman"/>
        <family val="1"/>
      </rPr>
      <t>Ghi chú:</t>
    </r>
    <r>
      <rPr>
        <i/>
        <sz val="10"/>
        <rFont val="Times New Roman"/>
        <family val="1"/>
      </rPr>
      <t xml:space="preserve"> Theo Điều 2 Quy tắc Bảo hiểm vật nuôi được phê chuẩn kèm theo Công văn số 6141/BTC-QLBH ngày 26/5/2020 của Bộ Tài chính: Chủ hợp đồng bảo hiểm là người đại diện theo ủy quyền hợp pháp của người được bảo hiểm giao kết hợp đồng bảo hiểm với doanh nghiệp bảo hiểm và đóng phí bảo hiểm.</t>
    </r>
  </si>
  <si>
    <t>Thời gian hưởng</t>
  </si>
  <si>
    <t>Kinh phí NSNN thực hiện chính sách</t>
  </si>
  <si>
    <t>(Kèm theo Báo cáo số            ngày               tháng 4 năm 2023 của Ủy ban nhân dân tỉnh Hà Giang)</t>
  </si>
  <si>
    <t>Thực hiện chính sách bảo hiểm nông nghiệp và thiên tai</t>
  </si>
  <si>
    <t>3=5+7</t>
  </si>
  <si>
    <t>Phụ lục số 1a</t>
  </si>
  <si>
    <t>Kinh phí cấp bù học phí 
năm 2022</t>
  </si>
  <si>
    <t>Trung cấp 
nghề</t>
  </si>
  <si>
    <t>Phụ lục số 1c</t>
  </si>
  <si>
    <t xml:space="preserve"> Đơn vị: Triệu đồng</t>
  </si>
  <si>
    <t>Phụ lục số 10a</t>
  </si>
  <si>
    <t>Phụ lục số 11</t>
  </si>
  <si>
    <t>Phụ lục số 12</t>
  </si>
  <si>
    <t>KP Giảm 50%</t>
  </si>
  <si>
    <t>KP Giảm 70%</t>
  </si>
  <si>
    <t>Chi hỗ trợ khôi phục sản xuất vùng bị thiệt hại do thiên tai</t>
  </si>
  <si>
    <t>1.5</t>
  </si>
  <si>
    <r>
      <rPr>
        <b/>
        <sz val="12"/>
        <rFont val="Times New Roman"/>
        <family val="1"/>
      </rPr>
      <t xml:space="preserve">Ghi chú </t>
    </r>
    <r>
      <rPr>
        <sz val="12"/>
        <rFont val="Times New Roman"/>
        <family val="1"/>
      </rPr>
      <t>(Kèm theo Văn bản, Quyết định)</t>
    </r>
  </si>
  <si>
    <t>…</t>
  </si>
  <si>
    <t>9=3-8</t>
  </si>
  <si>
    <t>- Tiểu học</t>
  </si>
  <si>
    <t>- Trung học cơ sở</t>
  </si>
  <si>
    <t>Quận/Huyện A</t>
  </si>
  <si>
    <t>Quận/Huyện B</t>
  </si>
  <si>
    <t>Mua sắm phương tiện, đồ dùng học tập</t>
  </si>
  <si>
    <t>Đơn vị: Triệu đồng</t>
  </si>
  <si>
    <t>12=4+8+10+11</t>
  </si>
  <si>
    <t>14=12-13</t>
  </si>
  <si>
    <t>TỈNH/THÀNH PHỐ…</t>
  </si>
  <si>
    <t xml:space="preserve">Mức hỗ trợ
</t>
  </si>
  <si>
    <t xml:space="preserve">Kinh phí
</t>
  </si>
  <si>
    <t xml:space="preserve">Tổng kinh phí thực hiện chính sách
</t>
  </si>
  <si>
    <t>Các chính sách hỗ trợ BHYT theo quy định tại Luật BHYT và Nghị định số 146/2018/NĐ-CP ngày 17/10/2018 của Chính phủ</t>
  </si>
  <si>
    <t>I.</t>
  </si>
  <si>
    <t>Khối tỉnh</t>
  </si>
  <si>
    <t>Sở Giáo dục và Đào tạo</t>
  </si>
  <si>
    <t>II.</t>
  </si>
  <si>
    <t>Khối Quận/huyện</t>
  </si>
  <si>
    <t>Hỗ trợ tiền ăn trưa</t>
  </si>
  <si>
    <t>Đối tượng mồ côi cả cha mẹ hoặc bị tàn tật, khó khăn về kinh tế</t>
  </si>
  <si>
    <t>Đối tượng có cha, mẹ thuộc diện hộ nghèo</t>
  </si>
  <si>
    <t>Đối tượng ở thôn/bản đặc biệt khó khăn, xã khu vực III vùng dân tộc và miền núi</t>
  </si>
  <si>
    <t>Tổng kinh phí</t>
  </si>
  <si>
    <t>Phụ lục số 1b</t>
  </si>
  <si>
    <t>Kết quả thực hiện hỗ trợ chi phí học tập Kỳ II
(từ tháng 01 đến tháng 5)</t>
  </si>
  <si>
    <t>Kết quả thực hiện hỗ trợ chi phí học tập Kỳ I
(từ tháng 9 đến tháng 12)</t>
  </si>
  <si>
    <t xml:space="preserve">Tổng kinh phí thực hiện hỗ trợ chi phí học tập </t>
  </si>
  <si>
    <t>1=6+11</t>
  </si>
  <si>
    <t>Mức thu học phí HĐND quyết định</t>
  </si>
  <si>
    <t>- Giáo dục thường xuyên</t>
  </si>
  <si>
    <t>TỔNG HỢP KINH PHÍ CẤP BÙ, MIỄN GIẢM HỌC PHÍ THEO NGHỊ ĐỊNH SỐ 81/2021/NĐ-CP CỦA CHÍNH PHỦ KHỐI ĐẠI HỌC, CAO ĐẲNG, TRUNG HỌC CHUYÊN NGHIỆP, CAO ĐẲNG NGHỀ, TRUNG CẤP NGHỀ</t>
  </si>
  <si>
    <t>Tổng kinh phí cấp bù, miễn giảm học phí</t>
  </si>
  <si>
    <t>- Đối tượng miễn học phí</t>
  </si>
  <si>
    <t>- Đối tượng giảm 70%</t>
  </si>
  <si>
    <t>- Đối tượng giảm 50%</t>
  </si>
  <si>
    <t>Kết quả thực hiện cấp bù học phí Kỳ II năm học 2021-2022
(từ tháng 01 đến tháng 5)</t>
  </si>
  <si>
    <t>Kết quả thực hiện cấp bù học phí Kỳ I năm học 2022-2023
(từ tháng 9 đến tháng 12)</t>
  </si>
  <si>
    <t>Khu vực I</t>
  </si>
  <si>
    <t>Khu vực II</t>
  </si>
  <si>
    <t>Khu vực III</t>
  </si>
  <si>
    <t>Đối tưởng giảm 50%</t>
  </si>
  <si>
    <t>Đối tượng giảm 70%</t>
  </si>
  <si>
    <t>1=14+27</t>
  </si>
  <si>
    <t>TỔNG HỢP KINH PHÍ THỰC HIỆN CẤP BÙ HỌC PHÍ KHỐI GIÁO DỤC MẦM NON VÀ PHỔ THÔNG THEO NGHỊ ĐỊNH SỐ 81/2021/NĐ-CP CỦA CHÍNH PHỦ</t>
  </si>
  <si>
    <t>TỔNG HỢP KINH PHÍ HỖ TRỢ CHI PHÍ HỌC TẬP THEO NGHỊ ĐỊNH SỐ 81/2021/NĐ-CP CỦA CHÍNH PHỦ</t>
  </si>
  <si>
    <t>Kinh phí còn thừa/thiếu</t>
  </si>
  <si>
    <t>UBND TỈNH, TP</t>
  </si>
  <si>
    <t>Biểu số 01</t>
  </si>
  <si>
    <t>TỔNG HỢP KẾT QUẢ THỰC HIỆN CÁC CHÍNH SÁCH, CHẾ ĐỘ NĂM 2022, ƯỚC THỰC HIỆN 2023 VÀ DỰ TOÁN NĂM 2024</t>
  </si>
  <si>
    <t>(Kèm theo Báo cáo số            ngày               tháng    năm 2023 của Ủy ban nhân dân tỉnh/thành phố ……..)</t>
  </si>
  <si>
    <t>Ước thực hiện năm 2023</t>
  </si>
  <si>
    <t>Dự toán năm 2024</t>
  </si>
  <si>
    <t>Trong đó: Kinh phí đã bố trí trong định mức chi NSĐP năm 2023</t>
  </si>
  <si>
    <t>Chi tiết theo phụ lục số 1</t>
  </si>
  <si>
    <t>Chi tiết theo phụ lục số 2</t>
  </si>
  <si>
    <t>Chi tiết theo phụ lục số 3</t>
  </si>
  <si>
    <t>Chi tiết theo phụ lục số 4</t>
  </si>
  <si>
    <t>Chi tiết theo phụ lục số 5</t>
  </si>
  <si>
    <t>Chi tiết theo phụ lục số 6</t>
  </si>
  <si>
    <t>Chi tiết theo phụ lục số 7</t>
  </si>
  <si>
    <t>Chi tiết theo phụ lục số 8</t>
  </si>
  <si>
    <t>Chi tiết theo phụ lục số 9</t>
  </si>
  <si>
    <t>Nhóm chính sách khác</t>
  </si>
  <si>
    <t>Kinh phí thực hiện chính sách khuyến khích, hỗ trợ khai thác, nuôi trồng thủy sản và dịch vụ hải sản trên các vùng biển xa</t>
  </si>
  <si>
    <t>…..</t>
  </si>
  <si>
    <t>Kinh phí hỗ trợ chi phí học tập đối với sinh viên là ngưới DTTS theo Quyết định số 66/2013/QĐ-TTg ngày 11/11/2013 của Thủ tướng Chính phủ</t>
  </si>
  <si>
    <t>1.7</t>
  </si>
  <si>
    <t>BHYT cho người nghèo, DTTS vùng khó khăn; người đang sinh sống tại vùng ĐBKK, xã đảo, huyện đảo</t>
  </si>
  <si>
    <t>BHYT cho người hiến tạng</t>
  </si>
  <si>
    <t>Hộ CSXH</t>
  </si>
  <si>
    <t>ỦY BAN NHÂN DÂN TỈNH, THÀNH PHỐ: …</t>
  </si>
  <si>
    <t>Kinh phí thực hiện một số chính sách khuyến khích, hỗ trợ khai thác, nuôi trồng hải sản và dịch vụ khai thác hải sản trên các vùng biển xa theo Quyết định số 48/QĐ-TTg ngày 13/7/2010 của Thủ tướng Chính phủ</t>
  </si>
  <si>
    <t>(*)</t>
  </si>
  <si>
    <t xml:space="preserve">Nhu cầu thực hiện Kỳ I năm học ...
</t>
  </si>
  <si>
    <r>
      <t xml:space="preserve">Hỗ trợ giáo viên lớp ghép 
</t>
    </r>
    <r>
      <rPr>
        <b/>
        <i/>
        <sz val="12"/>
        <rFont val="Times New Roman"/>
        <family val="1"/>
      </rPr>
      <t>(Chi tiết theo Phụ lục số 01c)</t>
    </r>
  </si>
  <si>
    <t>Cấp bù miễn, giảm học phí</t>
  </si>
  <si>
    <t>Kinh phí hỗ trợ học bổng học sinh dân tộc nội trú theo Nghị định số 84/2020/NĐ-CP ngày 17/7/2020 của Chính phủ</t>
  </si>
  <si>
    <t>- Hỗ trợ 100% học bổng</t>
  </si>
  <si>
    <t>- Hỗ trợ 80% học bổng</t>
  </si>
  <si>
    <t>Kinh phí đã bố trí trong dự toán chi cân đối NSĐP năm …</t>
  </si>
  <si>
    <t>Học bổng
(*)</t>
  </si>
  <si>
    <t>Số tháng hỗ trợ</t>
  </si>
  <si>
    <t xml:space="preserve">Kết quả (nhu cầu) thực hiện Kỳ II năm học ...
</t>
  </si>
  <si>
    <t xml:space="preserve">
Kết quả (nhu cầu) thực hiện Kỳ II năm học...
</t>
  </si>
  <si>
    <t xml:space="preserve">
Nhu cầu thực hiện Kỳ I năm học...
</t>
  </si>
  <si>
    <t xml:space="preserve">
Kết quả (nhu cầu) thực hiện Kỳ II năm học ...
</t>
  </si>
  <si>
    <t>Mua sắm phương tiện, đồ dùng học tập (**)</t>
  </si>
  <si>
    <t>2,4 triệu đồng/01 tháng/45 trẻ em, dư trên 20 trẻ em được thêm 01 lần, nhưng không quá 5 lần/tháng, không quá 9 tháng/năm</t>
  </si>
  <si>
    <r>
      <t xml:space="preserve">Kinh phí
</t>
    </r>
    <r>
      <rPr>
        <i/>
        <sz val="12"/>
        <rFont val="Times New Roman"/>
        <family val="1"/>
      </rPr>
      <t>(2,4trđ/45TE/tháng)
(*)</t>
    </r>
  </si>
  <si>
    <t>8=9+10</t>
  </si>
  <si>
    <t>11=3+8</t>
  </si>
  <si>
    <t>5=2-3-4</t>
  </si>
  <si>
    <t>Kinh phí NSNN phát sinh tăng thêm</t>
  </si>
  <si>
    <t>Kinh phí NSNN đã bố trí trong dự toán chi cân đối NSĐP năm 2025</t>
  </si>
  <si>
    <t>8=5*6-7</t>
  </si>
  <si>
    <t>Kinh phí NSTW đã hỗ trợ thừa/thiếu</t>
  </si>
  <si>
    <t xml:space="preserve">Kinh phí NSTW đã bổ sung theo Quyết định số 1602/QĐ-TTg ngày 10/12/2023 và số 1689/QĐ-TTg ngày 30/12/2024 </t>
  </si>
  <si>
    <t>Kinh phí NSNN đã bố trí trong dự toán chi cân đối NSĐP năm 2024 còn dư thuộc phạm vi được chuyển nguồn sang năm 2025</t>
  </si>
  <si>
    <t>13=10-11-12</t>
  </si>
  <si>
    <t>Kinh phí NSTW đã bổ sung theo Quyết định số 1500/QĐ-TT ngày 30/11/2024</t>
  </si>
  <si>
    <t>16=13*14-15</t>
  </si>
  <si>
    <t>- Giảm 70% học phí</t>
  </si>
  <si>
    <t>- Giảm 50% học phí</t>
  </si>
  <si>
    <t>Chính sách......................(nêu cụ thể, nếu có)</t>
  </si>
  <si>
    <t>TỔNG HỢP KINH PHÍ THỰC HIỆN HỖ TRỢ HỌC SINH KHUYẾT TẬT THEO THÔNG TƯ LIÊN TỊCH 42/2013/TTLT-BGDĐT-BLĐTBXH-BTC NĂM …(***)</t>
  </si>
  <si>
    <t>Biểu số 1.1</t>
  </si>
  <si>
    <t>Phụ lục số 1.1a</t>
  </si>
  <si>
    <t>Phụ lục số 1.1b</t>
  </si>
  <si>
    <t>Phụ lục số 1.1c</t>
  </si>
  <si>
    <t>Phụ lục số 1.1d</t>
  </si>
  <si>
    <t>TỔNG HỢP KẾT QUẢ THỰC HIỆN CÁC CHÍNH SÁCH, CHẾ ĐỘ ASXH NĂM 2025, ƯỚC THỰC HIỆN NĂM 2026 VÀ DỰ TOÁN NĂM 2027</t>
  </si>
  <si>
    <t>(Kèm theo Công văn số       /SGDĐT-TC ngày      /5/2026 của Sở GDĐT Ninh Bình)</t>
  </si>
  <si>
    <t>Phụ lục riêng cho mỗi năm đánh giá, xây dựng dự toán (2025, 2026,2027)</t>
  </si>
  <si>
    <t>Kết quả thực hiện năm 2025</t>
  </si>
  <si>
    <t>Ước thực hiện năm 2026</t>
  </si>
  <si>
    <t>Kinh phí NSNN đã bố trí trong dự toán chi cân đối NSĐP năm 2026</t>
  </si>
  <si>
    <t>Kinh phí NSNN đã bố trí trong dự toán chi cân đối NSĐP năm 2025 còn dư thuộc phạm vi được chuyển nguồn sang năm 2026</t>
  </si>
  <si>
    <t>Dự toán năm 2027</t>
  </si>
  <si>
    <t xml:space="preserve">Các chính sách thuộc sự nghiệp giáo dục - đào tạo </t>
  </si>
  <si>
    <t>Hỗ trợ chi phí học tập và miễn giảm học phí theo quy định tại Nghị định của Chính phủ</t>
  </si>
  <si>
    <t>TỔNG HỢP KINH PHÍ THỰC HIỆN HỖ TRỢ CHI PHÍ HỌC TẬP VÀ CẤP BÙ HỌC PHÍ THEO NGHỊ ĐỊNH CHÍNH PHỦ NĂM....(*)</t>
  </si>
  <si>
    <t>(*)  Phụ lục riêng cho mỗi năm đánh giá, xây dựng dự toán (2025, 2026,2027)</t>
  </si>
  <si>
    <t>Xã, Phường</t>
  </si>
  <si>
    <t>(***)</t>
  </si>
  <si>
    <t>Hỗ trợ tiền ăn trưa trẻ em</t>
  </si>
  <si>
    <t xml:space="preserve">Chính sách phổ cập giáo dục mầm non cho trẻ em 3 đến 5 tuổi theo Nghị định 277/2025/NĐ-CP ngày 20/10/2025 của Chính phủ </t>
  </si>
  <si>
    <t>Chính sách hỗ trợ chi phí học tập và miễn giảm học phí theo quy định tại Nghị định 93/2023/NĐ-CP ngày 31/12/2023,  Nghị định 238/2025/NĐ-CP ngày 03/9/2025 của Chính phủ</t>
  </si>
  <si>
    <t>Hỗ trợ học phí</t>
  </si>
  <si>
    <t>C</t>
  </si>
  <si>
    <t>TỔNG HỢP KINH PHÍ THỰC HIỆN CHÍNH SÁCH PHÁT TRIỂN GIÁO DỤC MẦM NON THEO NGHỊ ĐỊNH SỐ 105/2020/NĐ-CP 
VÀ NGHỊ ĐỊNH SỐ 277/2025/NĐ-CP NĂM …</t>
  </si>
  <si>
    <t>TỔNG HỢP KINH PHÍ  THỰC HIỆN CHẾ ĐỘ GIÁO VIÊN MẦM NON THEO NGHỊ ĐỊNH SỐ 105/2020/NĐ-CP
 VÀ NGHỊ ĐỊNH SỐ 277/2025/NĐ-CP NĂM …(*)</t>
  </si>
  <si>
    <t>Hỗ trợ tiền ăn trưa trẻ em mẫu giáo</t>
  </si>
  <si>
    <t>Trợ cấp đối với trẻ em mầm non</t>
  </si>
  <si>
    <t>Chính sách khác theo quy định</t>
  </si>
  <si>
    <t>(Kèm theo Công văn số     /SGDĐT-TC ngày    /5/2026 của Sở Giáo dục và Đào tạo Ninh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</si>
</sst>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 _₫_-;\-* #,##0\ _₫_-;_-* &quot;-&quot;\ _₫_-;_-@_-"/>
    <numFmt numFmtId="167" formatCode="_-* #,##0.00\ _₫_-;\-* #,##0.00\ _₫_-;_-* &quot;-&quot;??\ _₫_-;_-@_-"/>
    <numFmt numFmtId="168" formatCode="&quot;£&quot;#,##0;\-&quot;£&quot;#,##0"/>
    <numFmt numFmtId="169" formatCode="&quot;£&quot;#,##0;[Red]\-&quot;£&quot;#,##0"/>
    <numFmt numFmtId="170" formatCode="&quot;£&quot;#,##0.00;\-&quot;£&quot;#,##0.00"/>
    <numFmt numFmtId="171" formatCode="_-&quot;£&quot;* #,##0_-;\-&quot;£&quot;* #,##0_-;_-&quot;£&quot;* &quot;-&quot;_-;_-@_-"/>
    <numFmt numFmtId="172" formatCode="_-&quot;£&quot;* #,##0.00_-;\-&quot;£&quot;* #,##0.00_-;_-&quot;£&quot;* &quot;-&quot;??_-;_-@_-"/>
    <numFmt numFmtId="173" formatCode="\t0.00%"/>
    <numFmt numFmtId="174" formatCode="_-* #,##0.0\ _F_-;\-* #,##0.0\ _F_-;_-* &quot;-&quot;??\ _F_-;_-@_-"/>
    <numFmt numFmtId="175" formatCode="_-* #,##0.00\ _F_-;\-* #,##0.00\ _F_-;_-* &quot;-&quot;??\ _F_-;_-@_-"/>
    <numFmt numFmtId="176" formatCode="0.000_)"/>
    <numFmt numFmtId="177" formatCode="_-* #,##0\ _F_-;\-* #,##0\ _F_-;_-* &quot;-&quot;\ _F_-;_-@_-"/>
    <numFmt numFmtId="178" formatCode="_-&quot;$&quot;* ###,0&quot;.&quot;00_-;\-&quot;$&quot;* ###,0&quot;.&quot;00_-;_-&quot;$&quot;* &quot;-&quot;??_-;_-@_-"/>
    <numFmt numFmtId="179" formatCode="#,###,###,###.00"/>
    <numFmt numFmtId="180" formatCode="_ * #,##0.00_)_d_ ;_ * \(#,##0.00\)_d_ ;_ * &quot;-&quot;??_)_d_ ;_ @_ "/>
    <numFmt numFmtId="181" formatCode="#,##0\ &quot;$&quot;_);[Red]\(#,##0\ &quot;$&quot;\)"/>
    <numFmt numFmtId="182" formatCode="&quot;VND&quot;#,##0_);[Red]\(&quot;VND&quot;#,##0\)"/>
    <numFmt numFmtId="183" formatCode="_ * #,##0_)\ _$_ ;_ * \(#,##0\)\ _$_ ;_ * &quot;-&quot;_)\ _$_ ;_ @_ "/>
    <numFmt numFmtId="184" formatCode="&quot;\&quot;#,##0;&quot;\&quot;\-#,##0"/>
    <numFmt numFmtId="185" formatCode="_-* ###,0&quot;.&quot;00_-;\-* ###,0&quot;.&quot;00_-;_-* &quot;-&quot;??_-;_-@_-"/>
    <numFmt numFmtId="186" formatCode="&quot;$&quot;#,##0;[Red]\-&quot;$&quot;#,##0"/>
    <numFmt numFmtId="187" formatCode="&quot;\&quot;#,##0.00;[Red]&quot;\&quot;&quot;\&quot;&quot;\&quot;&quot;\&quot;&quot;\&quot;&quot;\&quot;\-#,##0.00"/>
    <numFmt numFmtId="188" formatCode="\$#,##0\ ;\(\$#,##0\)"/>
    <numFmt numFmtId="189" formatCode="&quot;\&quot;#,##0;[Red]&quot;\&quot;&quot;\&quot;\-#,##0"/>
    <numFmt numFmtId="190" formatCode="#,##0;\(#,##0\)"/>
    <numFmt numFmtId="191" formatCode="0.000"/>
    <numFmt numFmtId="192" formatCode="0.0000"/>
    <numFmt numFmtId="193" formatCode="#,###;\-#,###;&quot;&quot;;_(@_)"/>
    <numFmt numFmtId="194" formatCode="##.##"/>
    <numFmt numFmtId="195" formatCode=";;"/>
    <numFmt numFmtId="196" formatCode="_-* #,##0\ _₫_-;\-* #,##0\ _₫_-;_-* &quot;-&quot;??\ _₫_-;_-@_-"/>
    <numFmt numFmtId="197" formatCode="_(* #,##0_);_(* \(#,##0\);_(* &quot;-&quot;??_);_(@_)"/>
    <numFmt numFmtId="198" formatCode="\t#\ ??/??"/>
    <numFmt numFmtId="199" formatCode="#,##0.0"/>
    <numFmt numFmtId="200" formatCode="&quot;$&quot;###,0&quot;.&quot;00_);[Red]\(&quot;$&quot;###,0&quot;.&quot;00\)"/>
    <numFmt numFmtId="201" formatCode="#,##0.00\ &quot;F&quot;;[Red]\-#,##0.00\ &quot;F&quot;"/>
    <numFmt numFmtId="202" formatCode="#,##0_ ;\-#,##0\ "/>
    <numFmt numFmtId="203" formatCode="#,###,###.00"/>
    <numFmt numFmtId="204" formatCode="_-&quot;$&quot;* #,##0_-;\-&quot;$&quot;* #,##0_-;_-&quot;$&quot;* &quot;-&quot;_-;_-@_-"/>
    <numFmt numFmtId="205" formatCode="_-* #,##0.0\ _₫_-;\-* #,##0.0\ _₫_-;_-* &quot;-&quot;??\ _₫_-;_-@_-"/>
    <numFmt numFmtId="206" formatCode="_(* #,##0.0_);_(* \(#,##0.0\);_(* &quot;-&quot;?_);_(@_)"/>
    <numFmt numFmtId="207" formatCode="0.0"/>
    <numFmt numFmtId="208" formatCode="#,##0;[Red]#,##0"/>
    <numFmt numFmtId="209" formatCode="_(* #,##0.000000_);_(* \(#,##0.000000\);_(* &quot;-&quot;??????_);_(@_)"/>
    <numFmt numFmtId="210" formatCode="_(* #,##0.0_);_(* \(#,##0.0\);_(* &quot;-&quot;??_);_(@_)"/>
    <numFmt numFmtId="211" formatCode="#,##0.0000"/>
    <numFmt numFmtId="212" formatCode="#,##0.000"/>
    <numFmt numFmtId="213" formatCode="#,##0_ ;[Red]\-#,##0\ "/>
    <numFmt numFmtId="214" formatCode="_-* #,##0.0_-;\-* #,##0.0_-;_-* &quot;-&quot;??_-;_-@_-"/>
    <numFmt numFmtId="215" formatCode="0.00_)"/>
    <numFmt numFmtId="216" formatCode="_-&quot;€&quot;* #,##0_-;\-&quot;€&quot;* #,##0_-;_-&quot;€&quot;* &quot;-&quot;_-;_-@_-"/>
    <numFmt numFmtId="217" formatCode="##.##%"/>
    <numFmt numFmtId="218" formatCode="_(* #,##0_);_(* \(#,##0\);_(* \-??_);_(@_)"/>
    <numFmt numFmtId="219" formatCode="00.000"/>
    <numFmt numFmtId="220" formatCode="&quot;€&quot;###,0&quot;.&quot;00_);\(&quot;€&quot;###,0&quot;.&quot;00\)"/>
    <numFmt numFmtId="221" formatCode="&quot;?&quot;#,##0;&quot;?&quot;\-#,##0"/>
    <numFmt numFmtId="222" formatCode="_(&quot;£&quot;\ * #,##0_);_(&quot;£&quot;\ * \(#,##0\);_(&quot;£&quot;\ * &quot;-&quot;_);_(@_)"/>
    <numFmt numFmtId="223" formatCode="#.##00"/>
    <numFmt numFmtId="224" formatCode="_-* #,##0\ &quot;€&quot;_-;\-* #,##0\ &quot;€&quot;_-;_-* &quot;-&quot;\ &quot;€&quot;_-;_-@_-"/>
    <numFmt numFmtId="225" formatCode="_-&quot;ñ&quot;* #,##0_-;\-&quot;ñ&quot;* #,##0_-;_-&quot;ñ&quot;* &quot;-&quot;_-;_-@_-"/>
    <numFmt numFmtId="226" formatCode="_-* #,##0\ &quot;F&quot;_-;\-* #,##0\ &quot;F&quot;_-;_-* &quot;-&quot;\ &quot;F&quot;_-;_-@_-"/>
    <numFmt numFmtId="227" formatCode="#,##0\ &quot;FB&quot;;\-#,##0\ &quot;FB&quot;"/>
    <numFmt numFmtId="228" formatCode="_-* #,##0\ &quot;$&quot;_-;\-* #,##0\ &quot;$&quot;_-;_-* &quot;-&quot;\ &quot;$&quot;_-;_-@_-"/>
    <numFmt numFmtId="229" formatCode="_-* #,##0&quot;$&quot;_-;_-* #,##0&quot;$&quot;\-;_-* &quot;-&quot;&quot;$&quot;_-;_-@_-"/>
    <numFmt numFmtId="230" formatCode="_-&quot;$&quot;\ * #,##0_-;\-&quot;$&quot;\ * #,##0_-;_-&quot;$&quot;\ * &quot;-&quot;_-;_-@_-"/>
    <numFmt numFmtId="231" formatCode="_-* #,##0_-;\-* #,##0_-;_-* &quot;-&quot;??_-;_-@_-"/>
    <numFmt numFmtId="232" formatCode="_-&quot;$&quot;* #,##0.00_-;\-&quot;$&quot;* #,##0.00_-;_-&quot;$&quot;* &quot;-&quot;??_-;_-@_-"/>
    <numFmt numFmtId="233" formatCode="_ * #,##0.00_ ;_ * \-#,##0.00_ ;_ * &quot;-&quot;??_ ;_ @_ "/>
    <numFmt numFmtId="234" formatCode="_-* #,##0.00\ _V_N_D_-;\-* #,##0.00\ _V_N_D_-;_-* &quot;-&quot;??\ _V_N_D_-;_-@_-"/>
    <numFmt numFmtId="235" formatCode="_-* #,##0.00\ _V_N_Ñ_-;_-* #,##0.00\ _V_N_Ñ\-;_-* &quot;-&quot;??\ _V_N_Ñ_-;_-@_-"/>
    <numFmt numFmtId="236" formatCode="_-* #,##0.00\ _€_-;\-* #,##0.00\ _€_-;_-* &quot;-&quot;??\ _€_-;_-@_-"/>
    <numFmt numFmtId="237" formatCode="_-* #,##0.00_$_-;_-* #,##0.00_$\-;_-* &quot;-&quot;??_$_-;_-@_-"/>
    <numFmt numFmtId="238" formatCode="#,##0.00\ &quot;FB&quot;;\-#,##0.00\ &quot;FB&quot;"/>
    <numFmt numFmtId="239" formatCode="_(* ###,0&quot;.&quot;00_);_(* \(###,0&quot;.&quot;00\);_(* &quot;-&quot;??_);_(@_)"/>
    <numFmt numFmtId="240" formatCode="_-* #,##0.00_ñ_-;\-* #,##0.00_ñ_-;_-* &quot;-&quot;??_ñ_-;_-@_-"/>
    <numFmt numFmtId="241" formatCode="_-* #,##0.00\ _ñ_-;\-* #,##0.00\ _ñ_-;_-* &quot;-&quot;??\ _ñ_-;_-@_-"/>
    <numFmt numFmtId="242" formatCode="0.00000"/>
    <numFmt numFmtId="243" formatCode="#,##0.00\ &quot;F&quot;;\-#,##0.00\ &quot;F&quot;"/>
    <numFmt numFmtId="244" formatCode="_-* #,##0.00\ _ñ_-;_-* #,##0.00\ _ñ\-;_-* &quot;-&quot;??\ _ñ_-;_-@_-"/>
    <numFmt numFmtId="245" formatCode="_(&quot;$&quot;\ * #,##0_);_(&quot;$&quot;\ * \(#,##0\);_(&quot;$&quot;\ * &quot;-&quot;_);_(@_)"/>
    <numFmt numFmtId="246" formatCode="&quot;$&quot;#,##0.00;[Red]\-&quot;$&quot;#,##0.00"/>
    <numFmt numFmtId="247" formatCode="_-* #,##0\ &quot;ñ&quot;_-;\-* #,##0\ &quot;ñ&quot;_-;_-* &quot;-&quot;\ &quot;ñ&quot;_-;_-@_-"/>
    <numFmt numFmtId="248" formatCode="0.0000000"/>
    <numFmt numFmtId="249" formatCode="_(&quot;€&quot;* #,##0_);_(&quot;€&quot;* \(#,##0\);_(&quot;€&quot;* &quot;-&quot;_);_(@_)"/>
    <numFmt numFmtId="250" formatCode="_ * #,##0_ ;_ * \-#,##0_ ;_ * &quot;-&quot;_ ;_ @_ "/>
    <numFmt numFmtId="251" formatCode="_-* #,##0\ _V_N_D_-;\-* #,##0\ _V_N_D_-;_-* &quot;-&quot;\ _V_N_D_-;_-@_-"/>
    <numFmt numFmtId="252" formatCode="_-* #,##0\ _V_N_Ñ_-;_-* #,##0\ _V_N_Ñ\-;_-* &quot;-&quot;\ _V_N_Ñ_-;_-@_-"/>
    <numFmt numFmtId="253" formatCode="_-* #,##0\ _€_-;\-* #,##0\ _€_-;_-* &quot;-&quot;\ _€_-;_-@_-"/>
    <numFmt numFmtId="254" formatCode="_-* #,##0_$_-;_-* #,##0_$\-;_-* &quot;-&quot;_$_-;_-@_-"/>
    <numFmt numFmtId="255" formatCode="_-* #,##0\ _$_-;\-* #,##0\ _$_-;_-* &quot;-&quot;\ _$_-;_-@_-"/>
    <numFmt numFmtId="256" formatCode="#,##0\ &quot;FB&quot;;[Red]\-#,##0\ &quot;FB&quot;"/>
    <numFmt numFmtId="257" formatCode="_-* #,##0\ _m_k_-;\-* #,##0\ _m_k_-;_-* &quot;-&quot;\ _m_k_-;_-@_-"/>
    <numFmt numFmtId="258" formatCode="_-* #,##0_ñ_-;\-* #,##0_ñ_-;_-* &quot;-&quot;_ñ_-;_-@_-"/>
    <numFmt numFmtId="259" formatCode="_-* #,##0\ _ñ_-;\-* #,##0\ _ñ_-;_-* &quot;-&quot;\ _ñ_-;_-@_-"/>
    <numFmt numFmtId="260" formatCode="0.000000"/>
    <numFmt numFmtId="261" formatCode="#,##0.0_);[Red]\(#,##0.0\)"/>
    <numFmt numFmtId="262" formatCode="_-* #,##0\ _ñ_-;_-* #,##0\ _ñ\-;_-* &quot;-&quot;\ _ñ_-;_-@_-"/>
    <numFmt numFmtId="263" formatCode="_ &quot;\&quot;* #,##0_ ;_ &quot;\&quot;* \-#,##0_ ;_ &quot;\&quot;* &quot;-&quot;_ ;_ @_ "/>
    <numFmt numFmtId="264" formatCode="&quot;\&quot;#,##0.00;[Red]&quot;\&quot;\-#,##0.00"/>
    <numFmt numFmtId="265" formatCode="&quot;\&quot;#,##0;[Red]&quot;\&quot;\-#,##0"/>
    <numFmt numFmtId="266" formatCode="_ * #,##0_)\ &quot;F&quot;_ ;_ * \(#,##0\)\ &quot;F&quot;_ ;_ * &quot;-&quot;_)\ &quot;F&quot;_ ;_ @_ "/>
    <numFmt numFmtId="267" formatCode="_-&quot;F&quot;* #,##0_-;\-&quot;F&quot;* #,##0_-;_-&quot;F&quot;* &quot;-&quot;_-;_-@_-"/>
    <numFmt numFmtId="268" formatCode="_ * #,##0.00_)&quot;$&quot;_ ;_ * \(#,##0.00\)&quot;$&quot;_ ;_ * &quot;-&quot;??_)&quot;$&quot;_ ;_ @_ "/>
    <numFmt numFmtId="269" formatCode="_ * #,##0.0_)_$_ ;_ * \(#,##0.0\)_$_ ;_ * &quot;-&quot;??_)_$_ ;_ @_ "/>
    <numFmt numFmtId="270" formatCode="\$#,##0_);\(\$#,##0\)"/>
    <numFmt numFmtId="271" formatCode="#,##0.0_);\(#,##0.0\)"/>
    <numFmt numFmtId="272" formatCode="_(* #,##0.0000_);_(* \(#,##0.0000\);_(* &quot;-&quot;??_);_(@_)"/>
    <numFmt numFmtId="273" formatCode="0.0%;[Red]\(0.0%\)"/>
    <numFmt numFmtId="274" formatCode="_ * #,##0.00_)&quot;£&quot;_ ;_ * \(#,##0.00\)&quot;£&quot;_ ;_ * &quot;-&quot;??_)&quot;£&quot;_ ;_ @_ "/>
    <numFmt numFmtId="275" formatCode="0.0%;\(0.0%\)"/>
    <numFmt numFmtId="276" formatCode="##,###.##"/>
    <numFmt numFmtId="277" formatCode="_-* #,##0.00\ &quot;F&quot;_-;\-* #,##0.00\ &quot;F&quot;_-;_-* &quot;-&quot;??\ &quot;F&quot;_-;_-@_-"/>
    <numFmt numFmtId="278" formatCode="_ * #,##0_)_đ_ ;_ * \(#,##0\)_đ_ ;_ * &quot;-&quot;_)_đ_ ;_ @_ "/>
    <numFmt numFmtId="279" formatCode="_(* #,##0_);_(* \(#,##0\);_(* \-_);_(@_)"/>
    <numFmt numFmtId="280" formatCode="_(* #,##0.00_);_(* \(#,##0.00\);_(* \-??_);_(@_)"/>
    <numFmt numFmtId="281" formatCode="_-* #,##0.00\ _F_B_-;\-* #,##0.00\ _F_B_-;_-* &quot;-&quot;??\ _F_B_-;_-@_-"/>
    <numFmt numFmtId="282" formatCode="&quot;True&quot;;&quot;True&quot;;&quot;False&quot;"/>
    <numFmt numFmtId="283" formatCode="&quot;C&quot;#,##0.00_);\(&quot;C&quot;#,##0.00\)"/>
    <numFmt numFmtId="284" formatCode="_ &quot;R&quot;\ * #,##0_ ;_ &quot;R&quot;\ * \-#,##0_ ;_ &quot;R&quot;\ * &quot;-&quot;_ ;_ @_ "/>
    <numFmt numFmtId="285" formatCode="##,##0%"/>
    <numFmt numFmtId="286" formatCode="#,###%"/>
    <numFmt numFmtId="287" formatCode="###,###"/>
    <numFmt numFmtId="288" formatCode="###.###"/>
    <numFmt numFmtId="289" formatCode="##,###.####"/>
    <numFmt numFmtId="290" formatCode="#,##0.00;[Red]#,##0.00"/>
    <numFmt numFmtId="291" formatCode="_-* #,##0.00\ &quot;€&quot;_-;\-* #,##0.00\ &quot;€&quot;_-;_-* &quot;-&quot;??\ &quot;€&quot;_-;_-@_-"/>
    <numFmt numFmtId="292" formatCode="#,##0.000_);\(#,##0.000\)"/>
    <numFmt numFmtId="293" formatCode="_ &quot;\&quot;* #,##0.00_ ;_ &quot;\&quot;* &quot;\&quot;&quot;\&quot;&quot;\&quot;&quot;\&quot;&quot;\&quot;&quot;\&quot;&quot;\&quot;&quot;\&quot;&quot;\&quot;\-#,##0.00_ ;_ &quot;\&quot;* &quot;-&quot;??_ ;_ @_ "/>
    <numFmt numFmtId="294" formatCode="\$#,##0\ ;&quot;($&quot;#,##0\)"/>
    <numFmt numFmtId="295" formatCode="&quot;C&quot;#,##0_);\(&quot;C&quot;#,##0\)"/>
    <numFmt numFmtId="296" formatCode="#0.##"/>
    <numFmt numFmtId="297" formatCode="##,##0.##"/>
    <numFmt numFmtId="298" formatCode="?\,???.??__;[Red]&quot;- &quot;?\,???.??__"/>
    <numFmt numFmtId="299" formatCode="?,???.??__;[Red]\-\ ?,???.??__;"/>
    <numFmt numFmtId="300" formatCode="\U\S\$#,##0.00;\(\U\S\$#,##0.00\)"/>
    <numFmt numFmtId="301" formatCode="_(\§\g\ #,##0_);_(\§\g\ \(#,##0\);_(\§\g\ &quot;-&quot;??_);_(@_)"/>
    <numFmt numFmtId="302" formatCode="_(\§\g\ #,##0_);_(\§\g\ \(#,##0\);_(\§\g\ &quot;-&quot;_);_(@_)"/>
    <numFmt numFmtId="303" formatCode="&quot;C&quot;#,##0_);[Red]\(&quot;C&quot;#,##0\)"/>
    <numFmt numFmtId="304" formatCode="\§\g#,##0_);\(\§\g#,##0\)"/>
    <numFmt numFmtId="305" formatCode="_-&quot;VND&quot;* #,##0_-;\-&quot;VND&quot;* #,##0_-;_-&quot;VND&quot;* &quot;-&quot;_-;_-@_-"/>
    <numFmt numFmtId="306" formatCode="_(&quot;Rp&quot;* #,##0.00_);_(&quot;Rp&quot;* \(#,##0.00\);_(&quot;Rp&quot;* &quot;-&quot;??_);_(@_)"/>
    <numFmt numFmtId="307" formatCode="#,##0.00\ &quot;FB&quot;;[Red]\-#,##0.00\ &quot;FB&quot;"/>
    <numFmt numFmtId="308" formatCode="#,##0\ &quot;$&quot;;\-#,##0\ &quot;$&quot;"/>
    <numFmt numFmtId="309" formatCode="&quot;$&quot;#,##0;\-&quot;$&quot;#,##0"/>
    <numFmt numFmtId="310" formatCode="_-* #,##0\ _F_B_-;\-* #,##0\ _F_B_-;_-* &quot;-&quot;\ _F_B_-;_-@_-"/>
    <numFmt numFmtId="311" formatCode="_-[$€]* #,##0.00_-;\-[$€]* #,##0.00_-;_-[$€]* &quot;-&quot;??_-;_-@_-"/>
    <numFmt numFmtId="312" formatCode="_(&quot;€&quot;* #,##0.00_);_(&quot;€&quot;* \(#,##0.00\);_(&quot;€&quot;* &quot;-&quot;??_);_(@_)"/>
    <numFmt numFmtId="313" formatCode="&quot;öS&quot;\ #,##0;[Red]\-&quot;öS&quot;\ #,##0"/>
    <numFmt numFmtId="314" formatCode="&quot;Q&quot;#,##0_);\(&quot;Q&quot;#,##0\)"/>
    <numFmt numFmtId="315" formatCode="#,##0_);\-#,##0_)"/>
    <numFmt numFmtId="316" formatCode="_(* #,##0.000000_);_(* \(#,##0.000000\);_(* &quot;-&quot;??_);_(@_)"/>
    <numFmt numFmtId="317" formatCode="#,##0\ &quot;$&quot;_);\(#,##0\ &quot;$&quot;\)"/>
    <numFmt numFmtId="318" formatCode="#,###"/>
    <numFmt numFmtId="319" formatCode="&quot;\&quot;#,##0;[Red]\-&quot;\&quot;#,##0"/>
    <numFmt numFmtId="320" formatCode="&quot;\&quot;#,##0.00;\-&quot;\&quot;#,##0.00"/>
    <numFmt numFmtId="321" formatCode="_ * #,##0_)\ &quot;$&quot;_ ;_ * \(#,##0\)\ &quot;$&quot;_ ;_ * &quot;-&quot;_)\ &quot;$&quot;_ ;_ @_ "/>
    <numFmt numFmtId="322" formatCode="0#,###,#&quot;.&quot;00"/>
    <numFmt numFmtId="323" formatCode="_ * #,##0_)&quot; $&quot;_ ;_ * \(#,##0&quot;) $&quot;_ ;_ * \-_)&quot; $&quot;_ ;_ @_ "/>
    <numFmt numFmtId="324" formatCode="#,##0.00_);\-#,##0.00_)"/>
    <numFmt numFmtId="325" formatCode="#"/>
    <numFmt numFmtId="326" formatCode="&quot;¡Ì&quot;#,##0;[Red]\-&quot;¡Ì&quot;#,##0"/>
    <numFmt numFmtId="327" formatCode="#,##0.00\ \ "/>
    <numFmt numFmtId="328" formatCode="#,##0.00&quot; F&quot;;[Red]\-#,##0.00&quot; F&quot;"/>
    <numFmt numFmtId="329" formatCode="_ * #,##0_ ;_ * \-#,##0_ ;_ * &quot;-&quot;??_ ;_ @_ "/>
    <numFmt numFmtId="330" formatCode="0.00000000"/>
    <numFmt numFmtId="331" formatCode="0.00000000000E+00;\?"/>
    <numFmt numFmtId="332" formatCode="&quot;S/&quot;#,##0.00;&quot;S/&quot;\-#,##0.00"/>
    <numFmt numFmtId="333" formatCode="_ * #,##0.0_ ;_ * \-#,##0.0_ ;_ * &quot;-&quot;??_ ;_ @_ "/>
    <numFmt numFmtId="334" formatCode="_(* #.##0.00_);_(* \(#.##0.00\);_(* &quot;-&quot;??_);_(@_)"/>
    <numFmt numFmtId="335" formatCode="#,##0.00\ \ \ \ "/>
    <numFmt numFmtId="336" formatCode="###\ ###\ ##0"/>
    <numFmt numFmtId="337" formatCode="#,##0\ &quot;F&quot;;[Red]\-#,##0\ &quot;F&quot;"/>
    <numFmt numFmtId="338" formatCode="_-* ###,0&quot;.&quot;00\ _F_B_-;\-* ###,0&quot;.&quot;00\ _F_B_-;_-* &quot;-&quot;??\ _F_B_-;_-@_-"/>
    <numFmt numFmtId="339" formatCode="\\#,##0;[Red]&quot;-\&quot;#,##0"/>
    <numFmt numFmtId="340" formatCode="&quot;S/&quot;#,##0.00;[Red]&quot;S/&quot;\-#,##0.00"/>
    <numFmt numFmtId="341" formatCode="_ * #.##._ ;_ * \-#.##._ ;_ * &quot;-&quot;??_ ;_ @_ⴆ"/>
    <numFmt numFmtId="342" formatCode="#,##0\ &quot;F&quot;;\-#,##0\ &quot;F&quot;"/>
    <numFmt numFmtId="343" formatCode="_-* #,##0\ _F_-;\-* #,##0\ _F_-;_-* &quot;-&quot;??\ _F_-;_-@_-"/>
    <numFmt numFmtId="344" formatCode="#.00\ ##0"/>
    <numFmt numFmtId="345" formatCode="#.\ ##0"/>
    <numFmt numFmtId="346" formatCode="_-* #,##0\ &quot;DM&quot;_-;\-* #,##0\ &quot;DM&quot;_-;_-* &quot;-&quot;\ &quot;DM&quot;_-;_-@_-"/>
    <numFmt numFmtId="347" formatCode="_-* #,##0.00\ &quot;DM&quot;_-;\-* #,##0.00\ &quot;DM&quot;_-;_-* &quot;-&quot;??\ &quot;DM&quot;_-;_-@_-"/>
    <numFmt numFmtId="348" formatCode="_ * #,##0_)&quot;$&quot;_ ;_ * \(#,##0\)&quot;$&quot;_ ;_ * &quot;-&quot;_)&quot;$&quot;_ ;_ @_ "/>
    <numFmt numFmtId="349" formatCode="_ * #,##0.00_)\ _$_ ;_ * \(#,##0.00\)\ _$_ ;_ * &quot;-&quot;??_)\ _$_ ;_ @_ "/>
    <numFmt numFmtId="350" formatCode="_ * #,##0.00_)_$_ ;_ * \(#,##0.00\)_$_ ;_ * &quot;-&quot;??_)_$_ ;_ @_ "/>
    <numFmt numFmtId="351" formatCode="_ * #,##0_)_$_ ;_ * \(#,##0\)_$_ ;_ * &quot;-&quot;_)_$_ ;_ @_ "/>
    <numFmt numFmtId="352" formatCode="#\ ##0"/>
  </numFmts>
  <fonts count="426">
    <font>
      <sz val="12"/>
      <name val="Times New Roman"/>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i/>
      <sz val="12"/>
      <color indexed="8"/>
      <name val="Times New Roman"/>
      <family val="1"/>
    </font>
    <font>
      <sz val="10"/>
      <color indexed="8"/>
      <name val="Times New Roman"/>
      <family val="1"/>
    </font>
    <font>
      <sz val="12"/>
      <color indexed="8"/>
      <name val="Times New Roman"/>
      <family val="1"/>
    </font>
    <font>
      <sz val="12"/>
      <name val="Times New Roman"/>
      <family val="1"/>
    </font>
    <font>
      <b/>
      <sz val="12"/>
      <name val="Times New Roman"/>
      <family val="1"/>
    </font>
    <font>
      <i/>
      <sz val="12"/>
      <name val="Times New Roman"/>
      <family val="1"/>
    </font>
    <font>
      <sz val="10"/>
      <name val="Times New Roman"/>
      <family val="1"/>
    </font>
    <font>
      <sz val="13"/>
      <color theme="1"/>
      <name val="Times New Roman"/>
      <family val="1"/>
    </font>
    <font>
      <i/>
      <sz val="10"/>
      <color theme="1"/>
      <name val="Times New Roman"/>
      <family val="1"/>
    </font>
    <font>
      <b/>
      <sz val="13"/>
      <color indexed="8"/>
      <name val="Times New Roman"/>
      <family val="1"/>
    </font>
    <font>
      <b/>
      <sz val="13"/>
      <color rgb="FFFF0000"/>
      <name val="Times New Roman"/>
      <family val="1"/>
    </font>
    <font>
      <sz val="12"/>
      <color theme="1"/>
      <name val="Times New Roman"/>
      <family val="1"/>
    </font>
    <font>
      <b/>
      <sz val="12"/>
      <color rgb="FFFF0000"/>
      <name val="Times New Roman"/>
      <family val="1"/>
    </font>
    <font>
      <sz val="12"/>
      <color theme="1"/>
      <name val="Times New Roman"/>
      <family val="1"/>
    </font>
    <font>
      <b/>
      <sz val="10"/>
      <color theme="1"/>
      <name val="Times New Roman"/>
      <family val="1"/>
    </font>
    <font>
      <b/>
      <sz val="13"/>
      <name val="Times New Roman"/>
      <family val="1"/>
    </font>
    <font>
      <sz val="10"/>
      <color theme="1"/>
      <name val="Times New Roman"/>
      <family val="1"/>
    </font>
    <font>
      <sz val="12"/>
      <color indexed="8"/>
      <name val="Times New Roman"/>
      <family val="1"/>
    </font>
    <font>
      <sz val="13"/>
      <name val="Times New Roman"/>
      <family val="1"/>
    </font>
    <font>
      <sz val="13"/>
      <color indexed="8"/>
      <name val="Times New Roman"/>
      <family val="1"/>
    </font>
    <font>
      <i/>
      <sz val="12"/>
      <color theme="1"/>
      <name val="Times New Roman"/>
      <family val="1"/>
    </font>
    <font>
      <b/>
      <i/>
      <sz val="12"/>
      <color theme="1"/>
      <name val="Times New Roman"/>
      <family val="1"/>
    </font>
    <font>
      <b/>
      <sz val="12"/>
      <color theme="1"/>
      <name val="Cambria"/>
      <family val="1"/>
      <scheme val="major"/>
    </font>
    <font>
      <sz val="12"/>
      <color theme="1"/>
      <name val="Cambria"/>
      <family val="1"/>
      <scheme val="major"/>
    </font>
    <font>
      <b/>
      <sz val="12"/>
      <name val="Times New Roman"/>
      <family val="1"/>
    </font>
    <font>
      <sz val="12"/>
      <name val="Times New Roman"/>
      <family val="1"/>
    </font>
    <font>
      <u/>
      <sz val="12"/>
      <color indexed="12"/>
      <name val="Times New Roman"/>
      <family val="1"/>
    </font>
    <font>
      <sz val="10"/>
      <name val="Times New Roman"/>
      <family val="1"/>
    </font>
    <font>
      <sz val="13"/>
      <name val=".VnTime"/>
      <family val="2"/>
    </font>
    <font>
      <sz val="10"/>
      <name val="Arial"/>
      <family val="2"/>
    </font>
    <font>
      <b/>
      <sz val="10"/>
      <name val="Arial"/>
      <family val="2"/>
    </font>
    <font>
      <b/>
      <sz val="10"/>
      <name val="Times New Roman"/>
      <family val="1"/>
    </font>
    <font>
      <sz val="9"/>
      <name val="Times New Roman"/>
      <family val="1"/>
    </font>
    <font>
      <sz val="12"/>
      <name val="뼻뮝"/>
      <charset val="134"/>
    </font>
    <font>
      <sz val="12"/>
      <name val=".VnTime"/>
      <family val="2"/>
    </font>
    <font>
      <sz val="10"/>
      <name val="VN Helvetica"/>
      <charset val="134"/>
    </font>
    <font>
      <sz val="12"/>
      <name val="Tms Rmn"/>
      <charset val="134"/>
    </font>
    <font>
      <sz val="9"/>
      <name val="Arial"/>
      <family val="2"/>
    </font>
    <font>
      <b/>
      <sz val="11"/>
      <name val=".VnArialH"/>
      <family val="2"/>
    </font>
    <font>
      <sz val="14"/>
      <name val="VnTime"/>
      <charset val="134"/>
    </font>
    <font>
      <sz val="8"/>
      <name val="Helv"/>
      <charset val="134"/>
    </font>
    <font>
      <sz val="10"/>
      <name val=".VnTime"/>
      <family val="2"/>
    </font>
    <font>
      <sz val="8"/>
      <name val="VN Helvetica"/>
      <charset val="134"/>
    </font>
    <font>
      <sz val="12"/>
      <name val="¹UAAA¼"/>
      <charset val="129"/>
    </font>
    <font>
      <sz val="10"/>
      <color indexed="16"/>
      <name val="MS Serif"/>
      <family val="1"/>
    </font>
    <font>
      <i/>
      <sz val="12"/>
      <color indexed="8"/>
      <name val=".VnBook-AntiquaH"/>
      <family val="2"/>
    </font>
    <font>
      <sz val="8"/>
      <name val="Times New Roman"/>
      <family val="1"/>
    </font>
    <font>
      <b/>
      <sz val="18"/>
      <name val="VNnew Century Cond"/>
      <charset val="134"/>
    </font>
    <font>
      <sz val="11"/>
      <name val="Tms Rmn"/>
      <charset val="134"/>
    </font>
    <font>
      <sz val="12"/>
      <color indexed="8"/>
      <name val="Times New Roman"/>
      <family val="1"/>
    </font>
    <font>
      <sz val="8"/>
      <name val="MS Sans Serif"/>
      <family val="2"/>
    </font>
    <font>
      <sz val="12"/>
      <name val="Courier"/>
      <family val="3"/>
    </font>
    <font>
      <sz val="10"/>
      <name val="MS Sans Serif"/>
      <family val="2"/>
    </font>
    <font>
      <b/>
      <sz val="12"/>
      <name val="Arial"/>
      <family val="2"/>
    </font>
    <font>
      <b/>
      <u/>
      <sz val="14"/>
      <color indexed="8"/>
      <name val=".VnBook-AntiquaH"/>
      <family val="2"/>
    </font>
    <font>
      <sz val="9.5"/>
      <name val=".VnBlackH"/>
      <family val="2"/>
    </font>
    <font>
      <b/>
      <sz val="16"/>
      <color indexed="14"/>
      <name val="VNottawa"/>
      <charset val="134"/>
    </font>
    <font>
      <sz val="8"/>
      <name val="Arial"/>
      <family val="2"/>
    </font>
    <font>
      <sz val="10"/>
      <name val="VNtimes New Roman"/>
      <charset val="134"/>
    </font>
    <font>
      <b/>
      <sz val="14"/>
      <color indexed="14"/>
      <name val="VNottawa"/>
      <charset val="134"/>
    </font>
    <font>
      <sz val="10"/>
      <name val="Helv"/>
      <charset val="204"/>
    </font>
    <font>
      <sz val="11"/>
      <name val="–¾’©"/>
      <charset val="128"/>
    </font>
    <font>
      <b/>
      <sz val="12"/>
      <color indexed="8"/>
      <name val=".VnBook-Antiqua"/>
      <family val="2"/>
    </font>
    <font>
      <i/>
      <sz val="12"/>
      <color indexed="8"/>
      <name val=".VnBook-Antiqua"/>
      <family val="2"/>
    </font>
    <font>
      <sz val="10"/>
      <name val=".VnArial"/>
      <family val="2"/>
    </font>
    <font>
      <sz val="14"/>
      <name val=".VnTime"/>
      <family val="2"/>
    </font>
    <font>
      <sz val="12"/>
      <name val="Arial"/>
      <family val="2"/>
    </font>
    <font>
      <b/>
      <i/>
      <sz val="14"/>
      <name val="VNTime"/>
      <charset val="134"/>
    </font>
    <font>
      <sz val="10"/>
      <name val=".VnArialH"/>
      <family val="2"/>
    </font>
    <font>
      <b/>
      <sz val="10"/>
      <name val=".VnArialH"/>
      <family val="2"/>
    </font>
    <font>
      <sz val="11"/>
      <color theme="1"/>
      <name val="Calibri"/>
      <family val="2"/>
      <scheme val="minor"/>
    </font>
    <font>
      <sz val="10"/>
      <name val=" "/>
      <charset val="136"/>
    </font>
    <font>
      <sz val="10"/>
      <name val="MS Serif"/>
      <family val="1"/>
    </font>
    <font>
      <b/>
      <sz val="10.5"/>
      <name val=".VnAvantH"/>
      <family val="2"/>
    </font>
    <font>
      <b/>
      <sz val="11"/>
      <name val="VNTimeH"/>
      <charset val="134"/>
    </font>
    <font>
      <b/>
      <sz val="16"/>
      <color indexed="16"/>
      <name val="VNbritannic"/>
      <charset val="134"/>
    </font>
    <font>
      <b/>
      <sz val="18"/>
      <color indexed="12"/>
      <name val="VNbritannic"/>
      <charset val="134"/>
    </font>
    <font>
      <b/>
      <sz val="20"/>
      <color indexed="12"/>
      <name val="VNnew Century Cond"/>
      <charset val="134"/>
    </font>
    <font>
      <b/>
      <sz val="16"/>
      <name val="VNlucida sans"/>
      <charset val="134"/>
    </font>
    <font>
      <b/>
      <sz val="18"/>
      <color indexed="10"/>
      <name val="VNnew Century Cond"/>
      <charset val="134"/>
    </font>
    <font>
      <sz val="14"/>
      <name val="뼻뮝"/>
      <charset val="134"/>
    </font>
    <font>
      <b/>
      <sz val="12"/>
      <color indexed="9"/>
      <name val="Tms Rmn"/>
      <charset val="134"/>
    </font>
    <font>
      <b/>
      <sz val="18"/>
      <name val="Arial"/>
      <family val="2"/>
    </font>
    <font>
      <b/>
      <sz val="8"/>
      <name val="MS Sans Serif"/>
      <family val="2"/>
    </font>
    <font>
      <b/>
      <sz val="14"/>
      <name val=".VnTimeH"/>
      <family val="2"/>
    </font>
    <font>
      <sz val="14"/>
      <name val="VnTime"/>
      <charset val="134"/>
    </font>
    <font>
      <sz val="10"/>
      <name val="VNI-Helve"/>
    </font>
    <font>
      <sz val="7"/>
      <name val="Small Fonts"/>
      <family val="2"/>
    </font>
    <font>
      <sz val="8"/>
      <name val="Wingdings"/>
      <charset val="2"/>
    </font>
    <font>
      <b/>
      <sz val="8"/>
      <color indexed="8"/>
      <name val="Helv"/>
      <charset val="134"/>
    </font>
    <font>
      <b/>
      <sz val="10"/>
      <name val=".VnBahamasBH"/>
      <family val="2"/>
    </font>
    <font>
      <sz val="11"/>
      <name val=".VnAvant"/>
      <family val="2"/>
    </font>
    <font>
      <b/>
      <sz val="12"/>
      <name val=".VnTime"/>
      <family val="2"/>
    </font>
    <font>
      <b/>
      <sz val="10"/>
      <name val="VN Helvetica"/>
      <charset val="134"/>
    </font>
    <font>
      <sz val="14"/>
      <name val=".VnArial"/>
      <family val="2"/>
    </font>
    <font>
      <b/>
      <sz val="12"/>
      <color theme="1"/>
      <name val="Times New Roman"/>
      <family val="1"/>
    </font>
    <font>
      <sz val="12"/>
      <color theme="1"/>
      <name val="Times New Roman"/>
      <family val="1"/>
    </font>
    <font>
      <b/>
      <sz val="12"/>
      <name val="Times New Roman"/>
      <family val="1"/>
    </font>
    <font>
      <sz val="11"/>
      <name val="Times New Roman"/>
      <family val="1"/>
    </font>
    <font>
      <b/>
      <sz val="11"/>
      <name val="Times New Roman"/>
      <family val="1"/>
    </font>
    <font>
      <sz val="11"/>
      <name val="Cambria"/>
      <family val="1"/>
      <scheme val="major"/>
    </font>
    <font>
      <sz val="11"/>
      <name val="Calibri"/>
      <family val="2"/>
      <scheme val="minor"/>
    </font>
    <font>
      <sz val="13"/>
      <color theme="1"/>
      <name val="Times New Roman"/>
      <family val="1"/>
    </font>
    <font>
      <sz val="13"/>
      <name val="Times New Roman"/>
      <family val="1"/>
      <charset val="163"/>
    </font>
    <font>
      <b/>
      <sz val="13"/>
      <name val="Times New Roman"/>
      <family val="1"/>
      <charset val="163"/>
    </font>
    <font>
      <sz val="12"/>
      <name val="Times New Roman"/>
      <family val="1"/>
      <charset val="163"/>
    </font>
    <font>
      <i/>
      <sz val="13"/>
      <name val="Times New Roman"/>
      <family val="1"/>
    </font>
    <font>
      <b/>
      <sz val="13"/>
      <name val="Times New Roman"/>
      <family val="1"/>
    </font>
    <font>
      <sz val="10"/>
      <name val="Times New Roman"/>
      <family val="1"/>
      <charset val="163"/>
    </font>
    <font>
      <sz val="13"/>
      <name val="Times New Roman"/>
      <family val="1"/>
    </font>
    <font>
      <sz val="12"/>
      <name val="Times New Roman"/>
      <family val="1"/>
    </font>
    <font>
      <i/>
      <sz val="12"/>
      <name val="Times New Roman"/>
      <family val="1"/>
    </font>
    <font>
      <b/>
      <sz val="14"/>
      <name val="Times New Roman"/>
      <family val="1"/>
    </font>
    <font>
      <i/>
      <sz val="10"/>
      <name val="Times New Roman"/>
      <family val="1"/>
    </font>
    <font>
      <sz val="10"/>
      <name val="Times New Roman"/>
      <family val="1"/>
    </font>
    <font>
      <sz val="8"/>
      <name val="Times New Roman"/>
      <family val="1"/>
    </font>
    <font>
      <b/>
      <sz val="12"/>
      <color indexed="8"/>
      <name val="Times New Roman"/>
      <family val="1"/>
    </font>
    <font>
      <sz val="12"/>
      <color indexed="8"/>
      <name val="Times New Roman"/>
      <family val="1"/>
    </font>
    <font>
      <sz val="10"/>
      <color indexed="8"/>
      <name val="Times New Roman"/>
      <family val="1"/>
    </font>
    <font>
      <b/>
      <sz val="13"/>
      <color indexed="8"/>
      <name val="Times New Roman"/>
      <family val="1"/>
    </font>
    <font>
      <b/>
      <i/>
      <sz val="12"/>
      <name val="Times New Roman"/>
      <family val="1"/>
    </font>
    <font>
      <b/>
      <sz val="10"/>
      <name val="Times New Roman"/>
      <family val="1"/>
    </font>
    <font>
      <b/>
      <i/>
      <u/>
      <sz val="10"/>
      <name val="Times New Roman"/>
      <family val="1"/>
    </font>
    <font>
      <i/>
      <sz val="8"/>
      <name val="Times New Roman"/>
      <family val="1"/>
    </font>
    <font>
      <sz val="13"/>
      <name val=".VnTime"/>
      <family val="2"/>
    </font>
    <font>
      <sz val="12"/>
      <name val="Cambria"/>
      <family val="1"/>
      <scheme val="major"/>
    </font>
    <font>
      <sz val="14"/>
      <name val="Times New Roman"/>
      <family val="1"/>
    </font>
    <font>
      <i/>
      <sz val="11"/>
      <name val="Times New Roman"/>
      <family val="1"/>
    </font>
    <font>
      <sz val="9"/>
      <name val="Cambria"/>
      <family val="1"/>
      <scheme val="major"/>
    </font>
    <font>
      <sz val="9"/>
      <name val="Calibri"/>
      <family val="2"/>
      <scheme val="minor"/>
    </font>
    <font>
      <b/>
      <sz val="11"/>
      <name val="Cambria"/>
      <family val="1"/>
      <scheme val="major"/>
    </font>
    <font>
      <b/>
      <sz val="11"/>
      <name val="Calibri"/>
      <family val="2"/>
      <scheme val="minor"/>
    </font>
    <font>
      <b/>
      <i/>
      <sz val="13"/>
      <name val="Times New Roman"/>
      <family val="1"/>
    </font>
    <font>
      <sz val="12"/>
      <name val="Times New Roman"/>
      <family val="1"/>
    </font>
    <font>
      <sz val="11"/>
      <color theme="1"/>
      <name val="Calibri"/>
      <family val="2"/>
      <charset val="163"/>
      <scheme val="minor"/>
    </font>
    <font>
      <sz val="12"/>
      <name val=".VnArial Narrow"/>
      <family val="2"/>
    </font>
    <font>
      <b/>
      <i/>
      <sz val="16"/>
      <name val="Helv"/>
    </font>
    <font>
      <sz val="10"/>
      <name val="Arial"/>
      <family val="2"/>
      <charset val="163"/>
    </font>
    <font>
      <sz val="12"/>
      <name val="VNI-Times"/>
    </font>
    <font>
      <sz val="12"/>
      <name val=".VnTime"/>
      <family val="2"/>
    </font>
    <font>
      <sz val="10"/>
      <color indexed="8"/>
      <name val="MS Sans Serif"/>
      <family val="2"/>
    </font>
    <font>
      <sz val="12"/>
      <name val="돋움체"/>
      <family val="3"/>
      <charset val="129"/>
    </font>
    <font>
      <b/>
      <sz val="10"/>
      <name val="SVNtimes new roman"/>
      <family val="2"/>
    </font>
    <font>
      <sz val="12"/>
      <name val="VNtimes New Roman"/>
    </font>
    <font>
      <sz val="12"/>
      <name val="VNtimes new roman"/>
      <family val="2"/>
    </font>
    <font>
      <sz val="12"/>
      <name val="Arial Narrow"/>
      <family val="2"/>
    </font>
    <font>
      <sz val="10"/>
      <name val=".VnTime"/>
      <family val="2"/>
    </font>
    <font>
      <sz val="11"/>
      <name val="??"/>
      <family val="3"/>
    </font>
    <font>
      <sz val="10"/>
      <name val="Helv"/>
      <family val="2"/>
    </font>
    <font>
      <sz val="10"/>
      <name val=".VnArial"/>
      <family val="2"/>
    </font>
    <font>
      <sz val="12"/>
      <name val=".VnArial"/>
      <family val="2"/>
    </font>
    <font>
      <sz val="10"/>
      <name val="??"/>
      <family val="3"/>
      <charset val="129"/>
    </font>
    <font>
      <sz val="16"/>
      <name val="AngsanaUPC"/>
      <family val="3"/>
    </font>
    <font>
      <sz val="12"/>
      <name val="????"/>
      <family val="1"/>
      <charset val="136"/>
    </font>
    <font>
      <sz val="10"/>
      <name val="AngsanaUPC"/>
      <family val="1"/>
    </font>
    <font>
      <sz val="12"/>
      <name val="|??¢¥¢¬¨Ï"/>
      <family val="1"/>
      <charset val="129"/>
    </font>
    <font>
      <sz val="10"/>
      <name val="VNI-Times"/>
    </font>
    <font>
      <sz val="10"/>
      <name val="MS Sans Serif"/>
      <family val="2"/>
    </font>
    <font>
      <sz val="11"/>
      <name val="VNI-Aptima"/>
    </font>
    <font>
      <sz val="10"/>
      <color indexed="8"/>
      <name val="Arial"/>
      <family val="2"/>
    </font>
    <font>
      <sz val="10"/>
      <name val="VNtimes new roman"/>
      <family val="2"/>
    </font>
    <font>
      <sz val="10"/>
      <name val="VNI-Helve"/>
    </font>
    <font>
      <sz val="12"/>
      <name val="???"/>
    </font>
    <font>
      <sz val="11"/>
      <name val="‚l‚r ‚oƒSƒVƒbƒN"/>
      <family val="3"/>
      <charset val="128"/>
    </font>
    <font>
      <sz val="11"/>
      <name val="–¾’©"/>
      <family val="1"/>
      <charset val="128"/>
    </font>
    <font>
      <sz val="14"/>
      <name val="VnTime"/>
    </font>
    <font>
      <sz val="14"/>
      <name val="VnTime"/>
      <family val="2"/>
    </font>
    <font>
      <b/>
      <u/>
      <sz val="14"/>
      <color indexed="8"/>
      <name val=".VnBook-AntiquaH"/>
      <family val="2"/>
    </font>
    <font>
      <b/>
      <sz val="10"/>
      <name val=".VnTime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sz val="12"/>
      <color indexed="8"/>
      <name val="Arial Narrow"/>
      <family val="2"/>
    </font>
    <font>
      <sz val="11"/>
      <color indexed="8"/>
      <name val="Times New Roman"/>
      <family val="2"/>
      <charset val="163"/>
    </font>
    <font>
      <sz val="14"/>
      <color indexed="8"/>
      <name val="Times New Roman"/>
      <family val="2"/>
    </font>
    <font>
      <b/>
      <sz val="12"/>
      <color indexed="8"/>
      <name val=".VnBook-Antiqua"/>
      <family val="2"/>
    </font>
    <font>
      <i/>
      <sz val="12"/>
      <color indexed="8"/>
      <name val=".VnBook-Antiqua"/>
      <family val="2"/>
    </font>
    <font>
      <sz val="11"/>
      <color indexed="9"/>
      <name val="Calibri"/>
      <family val="2"/>
    </font>
    <font>
      <sz val="12"/>
      <color indexed="9"/>
      <name val="Arial Narrow"/>
      <family val="2"/>
    </font>
    <font>
      <sz val="11"/>
      <color indexed="9"/>
      <name val="Times New Roman"/>
      <family val="2"/>
      <charset val="163"/>
    </font>
    <font>
      <sz val="14"/>
      <color indexed="9"/>
      <name val="Times New Roman"/>
      <family val="2"/>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1"/>
      <color indexed="20"/>
      <name val="Calibri"/>
      <family val="2"/>
    </font>
    <font>
      <sz val="12"/>
      <color indexed="20"/>
      <name val="Arial Narrow"/>
      <family val="2"/>
    </font>
    <font>
      <sz val="11"/>
      <color indexed="20"/>
      <name val="Times New Roman"/>
      <family val="2"/>
      <charset val="163"/>
    </font>
    <font>
      <sz val="12"/>
      <name val="Tms Rmn"/>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2"/>
      <color indexed="52"/>
      <name val="Arial Narrow"/>
      <family val="2"/>
    </font>
    <font>
      <b/>
      <sz val="11"/>
      <color indexed="52"/>
      <name val="Times New Roman"/>
      <family val="2"/>
      <charset val="163"/>
    </font>
    <font>
      <b/>
      <sz val="10"/>
      <name val="Helv"/>
      <family val="2"/>
    </font>
    <font>
      <b/>
      <sz val="10"/>
      <name val="Helv"/>
    </font>
    <font>
      <b/>
      <sz val="8"/>
      <color indexed="12"/>
      <name val="Arial"/>
      <family val="2"/>
    </font>
    <font>
      <sz val="8"/>
      <color indexed="8"/>
      <name val="Arial"/>
      <family val="2"/>
    </font>
    <font>
      <sz val="11"/>
      <name val="VNtimes new roman"/>
      <family val="2"/>
    </font>
    <font>
      <sz val="11"/>
      <name val="Tms Rmn"/>
    </font>
    <font>
      <sz val="13"/>
      <color indexed="8"/>
      <name val="Times New Roman"/>
      <family val="2"/>
    </font>
    <font>
      <sz val="14"/>
      <color indexed="8"/>
      <name val="Times New Roman"/>
      <family val="2"/>
      <charset val="163"/>
    </font>
    <font>
      <sz val="11"/>
      <name val="UVnTime"/>
    </font>
    <font>
      <sz val="12"/>
      <color indexed="8"/>
      <name val="Times New Roman"/>
      <family val="2"/>
    </font>
    <font>
      <sz val="12"/>
      <color theme="1"/>
      <name val="Times New Roman"/>
      <family val="2"/>
    </font>
    <font>
      <sz val="10"/>
      <name val="BERNHARD"/>
    </font>
    <font>
      <b/>
      <sz val="12"/>
      <name val="VNTime"/>
      <family val="2"/>
    </font>
    <font>
      <sz val="10"/>
      <name val="MS Serif"/>
      <family val="1"/>
    </font>
    <font>
      <sz val="10"/>
      <name val="Courier"/>
      <family val="3"/>
    </font>
    <font>
      <sz val="11"/>
      <name val="VNtimes new roman"/>
    </font>
    <font>
      <sz val="11"/>
      <name val="VNcentury Gothic"/>
      <family val="2"/>
    </font>
    <font>
      <b/>
      <sz val="15"/>
      <name val="VNcentury Gothic"/>
      <family val="2"/>
    </font>
    <font>
      <sz val="12"/>
      <name val="SVNtimes new roman"/>
      <family val="2"/>
    </font>
    <font>
      <sz val="8"/>
      <name val="SVNtimes new roman"/>
      <family val="2"/>
    </font>
    <font>
      <b/>
      <sz val="11"/>
      <color indexed="9"/>
      <name val="Calibri"/>
      <family val="2"/>
    </font>
    <font>
      <b/>
      <sz val="12"/>
      <color indexed="9"/>
      <name val="Arial Narrow"/>
      <family val="2"/>
    </font>
    <font>
      <b/>
      <sz val="11"/>
      <color indexed="9"/>
      <name val="Times New Roman"/>
      <family val="2"/>
      <charset val="163"/>
    </font>
    <font>
      <sz val="11"/>
      <name val="VNbook-Antiqua"/>
      <family val="2"/>
    </font>
    <font>
      <sz val="10"/>
      <name val="VNI-Aptima"/>
    </font>
    <font>
      <sz val="10"/>
      <name val="SVNtimes new roman"/>
      <family val="2"/>
    </font>
    <font>
      <sz val="10"/>
      <color indexed="8"/>
      <name val="Arial"/>
      <family val="2"/>
      <charset val="163"/>
    </font>
    <font>
      <b/>
      <sz val="12"/>
      <name val="VNTimeH"/>
      <family val="2"/>
    </font>
    <font>
      <sz val="1"/>
      <color indexed="8"/>
      <name val="Courier"/>
      <family val="3"/>
    </font>
    <font>
      <sz val="10"/>
      <name val="Arial CE"/>
      <charset val="238"/>
    </font>
    <font>
      <b/>
      <sz val="14"/>
      <color indexed="63"/>
      <name val="Times New Roman"/>
      <family val="2"/>
    </font>
    <font>
      <b/>
      <sz val="11"/>
      <color indexed="63"/>
      <name val="Calibri"/>
      <family val="2"/>
    </font>
    <font>
      <sz val="14"/>
      <color indexed="62"/>
      <name val="Times New Roman"/>
      <family val="2"/>
    </font>
    <font>
      <sz val="11"/>
      <color indexed="62"/>
      <name val="Calibri"/>
      <family val="2"/>
    </font>
    <font>
      <b/>
      <sz val="15"/>
      <color indexed="56"/>
      <name val="Times New Roman"/>
      <family val="2"/>
    </font>
    <font>
      <b/>
      <sz val="13"/>
      <color indexed="56"/>
      <name val="Times New Roman"/>
      <family val="2"/>
    </font>
    <font>
      <b/>
      <sz val="11"/>
      <color indexed="56"/>
      <name val="Times New Roman"/>
      <family val="2"/>
    </font>
    <font>
      <b/>
      <sz val="12"/>
      <color indexed="8"/>
      <name val="VNI-Times"/>
    </font>
    <font>
      <b/>
      <sz val="1"/>
      <color indexed="8"/>
      <name val="Courier"/>
      <family val="3"/>
    </font>
    <font>
      <sz val="10"/>
      <color indexed="16"/>
      <name val="MS Serif"/>
      <family val="1"/>
    </font>
    <font>
      <sz val="14"/>
      <name val="VNtimes new roman"/>
      <family val="2"/>
    </font>
    <font>
      <sz val="10"/>
      <name val="VNI-Helve-Condense"/>
    </font>
    <font>
      <sz val="10"/>
      <color indexed="8"/>
      <name val="Arial"/>
      <family val="2"/>
      <charset val="1"/>
    </font>
    <font>
      <i/>
      <sz val="11"/>
      <color indexed="23"/>
      <name val="Calibri"/>
      <family val="2"/>
    </font>
    <font>
      <i/>
      <sz val="12"/>
      <color indexed="23"/>
      <name val="Arial Narrow"/>
      <family val="2"/>
    </font>
    <font>
      <i/>
      <sz val="11"/>
      <color indexed="23"/>
      <name val="Times New Roman"/>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6"/>
      <color indexed="14"/>
      <name val="VNottawa"/>
      <family val="2"/>
    </font>
    <font>
      <sz val="8"/>
      <color indexed="8"/>
      <name val="Helvetica"/>
    </font>
    <font>
      <sz val="11"/>
      <color indexed="17"/>
      <name val="Calibri"/>
      <family val="2"/>
    </font>
    <font>
      <sz val="12"/>
      <color indexed="17"/>
      <name val="Arial Narrow"/>
      <family val="2"/>
    </font>
    <font>
      <sz val="11"/>
      <color indexed="17"/>
      <name val="Times New Roman"/>
      <family val="2"/>
      <charset val="163"/>
    </font>
    <font>
      <sz val="12"/>
      <name val="VNTime"/>
      <family val="2"/>
    </font>
    <font>
      <sz val="10"/>
      <name val=".VnArialH"/>
      <family val="2"/>
    </font>
    <font>
      <b/>
      <sz val="12"/>
      <name val=".VnBook-AntiquaH"/>
      <family val="2"/>
    </font>
    <font>
      <b/>
      <u/>
      <sz val="13"/>
      <name val="VnTime"/>
    </font>
    <font>
      <b/>
      <u/>
      <sz val="13"/>
      <name val="VNTime"/>
      <family val="2"/>
    </font>
    <font>
      <b/>
      <sz val="12"/>
      <color indexed="9"/>
      <name val="Tms Rmn"/>
    </font>
    <font>
      <b/>
      <sz val="12"/>
      <name val="Helv"/>
      <family val="2"/>
    </font>
    <font>
      <b/>
      <sz val="12"/>
      <name val="Helv"/>
    </font>
    <font>
      <b/>
      <sz val="15"/>
      <color indexed="56"/>
      <name val="Calibri"/>
      <family val="2"/>
    </font>
    <font>
      <b/>
      <sz val="15"/>
      <color indexed="56"/>
      <name val="Times New Roman"/>
      <family val="2"/>
      <charset val="163"/>
    </font>
    <font>
      <b/>
      <sz val="13"/>
      <color indexed="56"/>
      <name val="Calibri"/>
      <family val="2"/>
    </font>
    <font>
      <b/>
      <sz val="13"/>
      <color indexed="56"/>
      <name val="Times New Roman"/>
      <family val="2"/>
      <charset val="163"/>
    </font>
    <font>
      <b/>
      <sz val="11"/>
      <color indexed="56"/>
      <name val="Calibri"/>
      <family val="2"/>
    </font>
    <font>
      <b/>
      <sz val="11"/>
      <color indexed="56"/>
      <name val="Arial Narrow"/>
      <family val="2"/>
    </font>
    <font>
      <b/>
      <sz val="11"/>
      <color indexed="56"/>
      <name val="Times New Roman"/>
      <family val="2"/>
      <charset val="163"/>
    </font>
    <font>
      <b/>
      <sz val="18"/>
      <name val="Arial"/>
      <family val="2"/>
      <charset val="163"/>
    </font>
    <font>
      <b/>
      <sz val="12"/>
      <name val="Arial"/>
      <family val="2"/>
      <charset val="163"/>
    </font>
    <font>
      <b/>
      <sz val="8"/>
      <name val="MS Sans Serif"/>
      <family val="2"/>
    </font>
    <font>
      <b/>
      <sz val="10"/>
      <name val=".VnTime"/>
      <family val="2"/>
    </font>
    <font>
      <sz val="10"/>
      <name val="vnTimesRoman"/>
    </font>
    <font>
      <b/>
      <sz val="14"/>
      <name val=".VnTimeH"/>
      <family val="2"/>
    </font>
    <font>
      <sz val="12"/>
      <name val="±¼¸²Ã¼"/>
      <family val="3"/>
      <charset val="129"/>
    </font>
    <font>
      <sz val="8"/>
      <color indexed="12"/>
      <name val="Helv"/>
    </font>
    <font>
      <sz val="12"/>
      <color indexed="62"/>
      <name val="Arial Narrow"/>
      <family val="2"/>
    </font>
    <font>
      <sz val="11"/>
      <color indexed="62"/>
      <name val="Times New Roman"/>
      <family val="2"/>
      <charset val="163"/>
    </font>
    <font>
      <u/>
      <sz val="10"/>
      <color indexed="12"/>
      <name val=".VnTime"/>
      <family val="2"/>
    </font>
    <font>
      <u/>
      <sz val="12"/>
      <color indexed="12"/>
      <name val=".VnTime"/>
      <family val="2"/>
    </font>
    <font>
      <u/>
      <sz val="12"/>
      <color indexed="12"/>
      <name val="Arial"/>
      <family val="2"/>
    </font>
    <font>
      <sz val="16"/>
      <name val="VNI-Times"/>
    </font>
    <font>
      <b/>
      <sz val="14"/>
      <color indexed="9"/>
      <name val="Times New Roman"/>
      <family val="2"/>
    </font>
    <font>
      <b/>
      <sz val="14"/>
      <name val=".VnArialH"/>
      <family val="2"/>
    </font>
    <font>
      <sz val="10"/>
      <name val="VNI-Avo"/>
    </font>
    <font>
      <sz val="11"/>
      <color indexed="52"/>
      <name val="Calibri"/>
      <family val="2"/>
    </font>
    <font>
      <sz val="12"/>
      <color indexed="52"/>
      <name val="Arial Narrow"/>
      <family val="2"/>
    </font>
    <font>
      <sz val="11"/>
      <color indexed="52"/>
      <name val="Times New Roman"/>
      <family val="2"/>
      <charset val="163"/>
    </font>
    <font>
      <sz val="8"/>
      <name val="VNarial"/>
      <family val="2"/>
    </font>
    <font>
      <b/>
      <sz val="11"/>
      <name val="Helv"/>
      <family val="2"/>
    </font>
    <font>
      <b/>
      <sz val="11"/>
      <name val="Helv"/>
    </font>
    <font>
      <sz val="10"/>
      <name val=".VnAvant"/>
      <family val="2"/>
    </font>
    <font>
      <sz val="11"/>
      <color indexed="60"/>
      <name val="Calibri"/>
      <family val="2"/>
    </font>
    <font>
      <sz val="12"/>
      <color indexed="60"/>
      <name val="Arial Narrow"/>
      <family val="2"/>
    </font>
    <font>
      <sz val="11"/>
      <color indexed="60"/>
      <name val="Times New Roman"/>
      <family val="2"/>
      <charset val="163"/>
    </font>
    <font>
      <sz val="7"/>
      <name val="Small Fonts"/>
      <family val="2"/>
    </font>
    <font>
      <b/>
      <sz val="12"/>
      <name val="VN-NTime"/>
    </font>
    <font>
      <sz val="12"/>
      <name val="???"/>
      <family val="1"/>
      <charset val="129"/>
    </font>
    <font>
      <sz val="12"/>
      <name val="바탕체"/>
      <family val="1"/>
      <charset val="129"/>
    </font>
    <font>
      <sz val="11"/>
      <color theme="1"/>
      <name val="Times New Roman"/>
      <family val="2"/>
      <charset val="163"/>
    </font>
    <font>
      <sz val="11"/>
      <color theme="1"/>
      <name val="Calibri"/>
      <family val="2"/>
    </font>
    <font>
      <sz val="13"/>
      <name val=".VnTime"/>
      <family val="2"/>
    </font>
    <font>
      <sz val="11"/>
      <color theme="1"/>
      <name val="Arial"/>
      <family val="2"/>
      <charset val="163"/>
    </font>
    <font>
      <sz val="11"/>
      <color indexed="8"/>
      <name val="Arial"/>
      <family val="2"/>
      <charset val="163"/>
    </font>
    <font>
      <sz val="12"/>
      <color indexed="8"/>
      <name val="Times New Roman"/>
      <family val="2"/>
      <charset val="163"/>
    </font>
    <font>
      <sz val="13"/>
      <name val="Arial"/>
      <family val="2"/>
      <charset val="163"/>
    </font>
    <font>
      <sz val="14"/>
      <name val="Times New Roman"/>
      <family val="1"/>
      <charset val="163"/>
    </font>
    <font>
      <sz val="11"/>
      <color indexed="8"/>
      <name val="Calibri"/>
      <family val="2"/>
      <charset val="163"/>
    </font>
    <font>
      <sz val="12"/>
      <color theme="1"/>
      <name val="Times New Roman"/>
      <family val="2"/>
      <charset val="163"/>
    </font>
    <font>
      <sz val="11"/>
      <color indexed="8"/>
      <name val="Arial"/>
      <family val="2"/>
    </font>
    <font>
      <sz val="11"/>
      <color indexed="8"/>
      <name val="Helvetica Neue"/>
    </font>
    <font>
      <sz val="13"/>
      <name val="Arial"/>
      <family val="2"/>
    </font>
    <font>
      <sz val="11"/>
      <color theme="1"/>
      <name val="Arial"/>
      <family val="2"/>
    </font>
    <font>
      <sz val="12"/>
      <name val=".VnArial Narrow"/>
      <family val="2"/>
    </font>
    <font>
      <sz val="10"/>
      <name val="VNlucida sans"/>
      <family val="2"/>
    </font>
    <font>
      <b/>
      <sz val="11"/>
      <name val="Arial"/>
      <family val="2"/>
    </font>
    <font>
      <b/>
      <sz val="11"/>
      <name val="Arial"/>
      <family val="2"/>
      <charset val="163"/>
    </font>
    <font>
      <b/>
      <sz val="12"/>
      <color indexed="63"/>
      <name val="Arial Narrow"/>
      <family val="2"/>
    </font>
    <font>
      <b/>
      <sz val="11"/>
      <color indexed="63"/>
      <name val="Times New Roman"/>
      <family val="2"/>
      <charset val="163"/>
    </font>
    <font>
      <sz val="14"/>
      <color indexed="52"/>
      <name val="Times New Roman"/>
      <family val="2"/>
    </font>
    <font>
      <sz val="14"/>
      <name val=".VnArial Narrow"/>
      <family val="2"/>
    </font>
    <font>
      <sz val="12"/>
      <name val="Helv"/>
    </font>
    <font>
      <sz val="12"/>
      <name val="Helv"/>
      <family val="2"/>
    </font>
    <font>
      <b/>
      <sz val="10"/>
      <name val="MS Sans Serif"/>
      <family val="2"/>
    </font>
    <font>
      <sz val="8"/>
      <name val="Helv"/>
    </font>
    <font>
      <b/>
      <sz val="12"/>
      <color indexed="8"/>
      <name val="Arial"/>
      <family val="2"/>
    </font>
    <font>
      <b/>
      <sz val="12"/>
      <color indexed="8"/>
      <name val="Arial"/>
      <family val="2"/>
      <charset val="163"/>
    </font>
    <font>
      <b/>
      <i/>
      <sz val="12"/>
      <color indexed="8"/>
      <name val="Arial"/>
      <family val="2"/>
    </font>
    <font>
      <b/>
      <i/>
      <sz val="12"/>
      <color indexed="8"/>
      <name val="Arial"/>
      <family val="2"/>
      <charset val="163"/>
    </font>
    <font>
      <sz val="12"/>
      <color indexed="8"/>
      <name val="Arial"/>
      <family val="2"/>
    </font>
    <font>
      <sz val="12"/>
      <color indexed="8"/>
      <name val="Arial"/>
      <family val="2"/>
      <charset val="163"/>
    </font>
    <font>
      <i/>
      <sz val="12"/>
      <color indexed="8"/>
      <name val="Arial"/>
      <family val="2"/>
    </font>
    <font>
      <i/>
      <sz val="12"/>
      <color indexed="8"/>
      <name val="Arial"/>
      <family val="2"/>
      <charset val="163"/>
    </font>
    <font>
      <sz val="19"/>
      <color indexed="48"/>
      <name val="Arial"/>
      <family val="2"/>
    </font>
    <font>
      <sz val="19"/>
      <color indexed="48"/>
      <name val="Arial"/>
      <family val="2"/>
      <charset val="163"/>
    </font>
    <font>
      <sz val="12"/>
      <color indexed="14"/>
      <name val="Arial"/>
      <family val="2"/>
    </font>
    <font>
      <sz val="12"/>
      <color indexed="14"/>
      <name val="Arial"/>
      <family val="2"/>
      <charset val="163"/>
    </font>
    <font>
      <sz val="11"/>
      <name val="3C_Times_T"/>
    </font>
    <font>
      <b/>
      <sz val="18"/>
      <color indexed="8"/>
      <name val="Cambria"/>
      <family val="1"/>
    </font>
    <font>
      <u/>
      <sz val="10"/>
      <color indexed="12"/>
      <name val="Arial"/>
      <family val="2"/>
    </font>
    <font>
      <sz val="8"/>
      <name val="MS Sans Serif"/>
      <family val="2"/>
    </font>
    <font>
      <sz val="8"/>
      <name val="Tms Rmn"/>
    </font>
    <font>
      <b/>
      <sz val="10.5"/>
      <name val=".VnAvantH"/>
      <family val="2"/>
    </font>
    <font>
      <sz val="10"/>
      <name val="VNbook-Antiqua"/>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b/>
      <sz val="18"/>
      <color indexed="56"/>
      <name val="Cambria"/>
      <family val="2"/>
    </font>
    <font>
      <b/>
      <sz val="14"/>
      <color indexed="52"/>
      <name val="Times New Roman"/>
      <family val="2"/>
    </font>
    <font>
      <sz val="9.5"/>
      <name val=".VnBlackH"/>
      <family val="2"/>
    </font>
    <font>
      <b/>
      <sz val="10"/>
      <name val=".VnBahamasBH"/>
      <family val="2"/>
    </font>
    <font>
      <b/>
      <sz val="11"/>
      <name val=".VnArialH"/>
      <family val="2"/>
    </font>
    <font>
      <b/>
      <sz val="18"/>
      <color indexed="56"/>
      <name val="Times New Roman"/>
      <family val="2"/>
      <charset val="163"/>
    </font>
    <font>
      <b/>
      <sz val="10"/>
      <name val=".VnArialH"/>
      <family val="2"/>
    </font>
    <font>
      <b/>
      <sz val="11"/>
      <color indexed="8"/>
      <name val="Calibri"/>
      <family val="2"/>
    </font>
    <font>
      <b/>
      <sz val="11"/>
      <color indexed="8"/>
      <name val="Times New Roman"/>
      <family val="2"/>
      <charset val="163"/>
    </font>
    <font>
      <b/>
      <sz val="14"/>
      <color indexed="8"/>
      <name val="Times New Roman"/>
      <family val="2"/>
    </font>
    <font>
      <sz val="14"/>
      <color indexed="17"/>
      <name val="Times New Roman"/>
      <family val="2"/>
    </font>
    <font>
      <sz val="10"/>
      <name val=".VnArial Narrow"/>
      <family val="2"/>
    </font>
    <font>
      <sz val="9"/>
      <name val="VNswitzerlandCondensed"/>
      <family val="2"/>
    </font>
    <font>
      <b/>
      <sz val="12"/>
      <name val="VNI-Times"/>
    </font>
    <font>
      <sz val="12"/>
      <color indexed="8"/>
      <name val=".VnTime"/>
      <family val="2"/>
    </font>
    <font>
      <sz val="12"/>
      <name val="VnTime"/>
    </font>
    <font>
      <sz val="11"/>
      <name val=".VnAvant"/>
      <family val="2"/>
    </font>
    <font>
      <b/>
      <sz val="13"/>
      <color indexed="8"/>
      <name val=".VnTimeH"/>
      <family val="2"/>
    </font>
    <font>
      <sz val="14"/>
      <name val=".Vn3DH"/>
      <family val="2"/>
    </font>
    <font>
      <sz val="14"/>
      <color indexed="60"/>
      <name val="Times New Roman"/>
      <family val="2"/>
    </font>
    <font>
      <sz val="14"/>
      <color indexed="10"/>
      <name val="Times New Roman"/>
      <family val="2"/>
    </font>
    <font>
      <sz val="11"/>
      <color indexed="10"/>
      <name val="Calibri"/>
      <family val="2"/>
    </font>
    <font>
      <i/>
      <sz val="14"/>
      <color indexed="23"/>
      <name val="Times New Roman"/>
      <family val="2"/>
    </font>
    <font>
      <sz val="8"/>
      <name val="VNI-Helve"/>
    </font>
    <font>
      <sz val="10"/>
      <name val="VNtimes new roman"/>
    </font>
    <font>
      <sz val="8"/>
      <name val=".VnTime"/>
      <family val="2"/>
    </font>
    <font>
      <b/>
      <sz val="8"/>
      <name val="VN Helvetica"/>
    </font>
    <font>
      <sz val="9"/>
      <name val=".VnTime"/>
      <family val="2"/>
    </font>
    <font>
      <b/>
      <sz val="12"/>
      <name val=".VnTime"/>
      <family val="2"/>
    </font>
    <font>
      <b/>
      <sz val="10"/>
      <name val="VN AvantGBook"/>
    </font>
    <font>
      <b/>
      <sz val="16"/>
      <name val=".VnTime"/>
      <family val="2"/>
    </font>
    <font>
      <sz val="12"/>
      <color indexed="10"/>
      <name val="Arial Narrow"/>
      <family val="2"/>
    </font>
    <font>
      <sz val="11"/>
      <color indexed="10"/>
      <name val="Times New Roman"/>
      <family val="2"/>
      <charset val="163"/>
    </font>
    <font>
      <sz val="10"/>
      <name val="Geneva"/>
      <family val="2"/>
    </font>
    <font>
      <sz val="14"/>
      <color indexed="20"/>
      <name val="Times New Roman"/>
      <family val="2"/>
    </font>
    <font>
      <sz val="14"/>
      <name val=".VnArial"/>
      <family val="2"/>
    </font>
    <font>
      <sz val="22"/>
      <name val="ＭＳ 明朝"/>
      <family val="1"/>
      <charset val="128"/>
    </font>
    <font>
      <sz val="12"/>
      <color indexed="8"/>
      <name val="바탕체"/>
      <family val="3"/>
    </font>
    <font>
      <sz val="10"/>
      <name val="명조"/>
      <family val="3"/>
      <charset val="129"/>
    </font>
    <font>
      <sz val="10"/>
      <name val="돋움체"/>
      <family val="3"/>
      <charset val="129"/>
    </font>
    <font>
      <sz val="14"/>
      <name val=".VnTimeH"/>
      <family val="2"/>
    </font>
    <font>
      <i/>
      <sz val="10"/>
      <name val=".VnTime"/>
      <family val="2"/>
    </font>
    <font>
      <sz val="10"/>
      <color indexed="8"/>
      <name val="Times New Roman"/>
      <family val="2"/>
    </font>
    <font>
      <b/>
      <sz val="11"/>
      <name val=".VnTimeH"/>
      <family val="2"/>
    </font>
    <font>
      <b/>
      <sz val="11"/>
      <color theme="1"/>
      <name val="Calibri"/>
      <family val="2"/>
      <scheme val="minor"/>
    </font>
    <font>
      <b/>
      <sz val="14"/>
      <color theme="1"/>
      <name val="Times New Roman"/>
      <family val="1"/>
    </font>
    <font>
      <sz val="11"/>
      <color theme="1"/>
      <name val="Cambria"/>
      <family val="1"/>
      <scheme val="major"/>
    </font>
    <font>
      <sz val="9"/>
      <color rgb="FF000000"/>
      <name val="Times New Roman"/>
      <family val="1"/>
    </font>
    <font>
      <sz val="11"/>
      <color theme="1"/>
      <name val="Times New Roman"/>
      <family val="1"/>
    </font>
    <font>
      <i/>
      <sz val="14"/>
      <color theme="1"/>
      <name val="Times New Roman"/>
      <family val="1"/>
    </font>
    <font>
      <b/>
      <u/>
      <sz val="12"/>
      <color theme="1"/>
      <name val="Times New Roman"/>
      <family val="1"/>
    </font>
    <font>
      <i/>
      <sz val="10"/>
      <color theme="1"/>
      <name val="Calibri"/>
      <family val="2"/>
      <scheme val="minor"/>
    </font>
    <font>
      <b/>
      <sz val="11"/>
      <color theme="1"/>
      <name val="Times New Roman"/>
      <family val="1"/>
    </font>
    <font>
      <b/>
      <sz val="11"/>
      <color theme="1"/>
      <name val="Calibri"/>
      <family val="2"/>
      <charset val="163"/>
      <scheme val="minor"/>
    </font>
    <font>
      <b/>
      <sz val="12"/>
      <color theme="1"/>
      <name val="Times New Roman"/>
      <family val="1"/>
      <charset val="163"/>
    </font>
    <font>
      <b/>
      <sz val="11"/>
      <name val="Times New Roman"/>
      <family val="1"/>
      <charset val="163"/>
    </font>
  </fonts>
  <fills count="8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23"/>
        <bgColor indexed="64"/>
      </patternFill>
    </fill>
    <fill>
      <patternFill patternType="solid">
        <fgColor indexed="65"/>
        <bgColor indexed="64"/>
      </patternFill>
    </fill>
    <fill>
      <patternFill patternType="solid">
        <fgColor indexed="26"/>
        <bgColor indexed="64"/>
      </patternFill>
    </fill>
    <fill>
      <patternFill patternType="solid">
        <fgColor indexed="15"/>
        <bgColor indexed="64"/>
      </patternFill>
    </fill>
    <fill>
      <patternFill patternType="darkVertical"/>
    </fill>
    <fill>
      <patternFill patternType="gray125"/>
    </fill>
    <fill>
      <patternFill patternType="solid">
        <fgColor indexed="10"/>
        <bgColor indexed="64"/>
      </patternFill>
    </fill>
    <fill>
      <patternFill patternType="gray125">
        <fgColor indexed="35"/>
      </patternFill>
    </fill>
    <fill>
      <patternFill patternType="solid">
        <fgColor indexed="22"/>
        <bgColor indexed="31"/>
      </patternFill>
    </fill>
    <fill>
      <patternFill patternType="solid">
        <fgColor indexed="13"/>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55"/>
      </patternFill>
    </fill>
    <fill>
      <patternFill patternType="solid">
        <fgColor indexed="55"/>
        <bgColor indexed="23"/>
      </patternFill>
    </fill>
    <fill>
      <patternFill patternType="lightUp">
        <fgColor indexed="9"/>
        <bgColor indexed="27"/>
      </patternFill>
    </fill>
    <fill>
      <patternFill patternType="lightUp">
        <fgColor indexed="9"/>
        <bgColor indexed="26"/>
      </patternFill>
    </fill>
    <fill>
      <patternFill patternType="solid">
        <fgColor indexed="9"/>
        <bgColor indexed="9"/>
      </patternFill>
    </fill>
    <fill>
      <patternFill patternType="solid">
        <fgColor indexed="26"/>
      </patternFill>
    </fill>
    <fill>
      <patternFill patternType="solid">
        <fgColor indexed="9"/>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43"/>
        <bgColor indexed="26"/>
      </patternFill>
    </fill>
    <fill>
      <patternFill patternType="solid">
        <fgColor indexed="26"/>
        <bgColor indexed="9"/>
      </patternFil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solid">
        <fgColor indexed="9"/>
        <bgColor indexed="10"/>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style="thick">
        <color auto="1"/>
      </left>
      <right/>
      <top style="thick">
        <color auto="1"/>
      </top>
      <bottom/>
      <diagonal/>
    </border>
    <border>
      <left style="double">
        <color auto="1"/>
      </left>
      <right style="thin">
        <color auto="1"/>
      </right>
      <top style="hair">
        <color auto="1"/>
      </top>
      <bottom style="double">
        <color auto="1"/>
      </bottom>
      <diagonal/>
    </border>
    <border>
      <left/>
      <right style="thin">
        <color auto="1"/>
      </right>
      <top style="hair">
        <color auto="1"/>
      </top>
      <bottom style="hair">
        <color auto="1"/>
      </bottom>
      <diagonal/>
    </border>
    <border>
      <left/>
      <right/>
      <top style="medium">
        <color auto="1"/>
      </top>
      <bottom style="medium">
        <color auto="1"/>
      </bottom>
      <diagonal/>
    </border>
    <border>
      <left/>
      <right/>
      <top/>
      <bottom style="medium">
        <color auto="1"/>
      </bottom>
      <diagonal/>
    </border>
    <border>
      <left/>
      <right style="medium">
        <color indexed="0"/>
      </right>
      <top/>
      <bottom/>
      <diagonal/>
    </border>
    <border>
      <left style="double">
        <color auto="1"/>
      </left>
      <right style="thin">
        <color auto="1"/>
      </right>
      <top style="double">
        <color auto="1"/>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bottom style="hair">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top style="thin">
        <color indexed="62"/>
      </top>
      <bottom style="double">
        <color indexed="62"/>
      </bottom>
      <diagonal/>
    </border>
    <border>
      <left/>
      <right/>
      <top style="double">
        <color indexed="8"/>
      </top>
      <bottom/>
      <diagonal/>
    </border>
    <border>
      <left style="hair">
        <color indexed="64"/>
      </left>
      <right/>
      <top/>
      <bottom/>
      <diagonal/>
    </border>
    <border>
      <left style="medium">
        <color indexed="9"/>
      </left>
      <right style="medium">
        <color indexed="9"/>
      </right>
      <top style="medium">
        <color indexed="9"/>
      </top>
      <bottom style="medium">
        <color indexed="9"/>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hair">
        <color auto="1"/>
      </top>
      <bottom/>
      <diagonal/>
    </border>
    <border>
      <left style="medium">
        <color indexed="64"/>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double">
        <color auto="1"/>
      </left>
      <right style="thin">
        <color auto="1"/>
      </right>
      <top style="double">
        <color auto="1"/>
      </top>
      <bottom/>
      <diagonal/>
    </border>
    <border>
      <left/>
      <right/>
      <top style="thin">
        <color indexed="62"/>
      </top>
      <bottom style="double">
        <color indexed="62"/>
      </bottom>
      <diagonal/>
    </border>
    <border>
      <left/>
      <right/>
      <top style="double">
        <color indexed="64"/>
      </top>
      <bottom/>
      <diagonal/>
    </border>
    <border>
      <left/>
      <right/>
      <top style="double">
        <color indexed="8"/>
      </top>
      <bottom/>
      <diagonal/>
    </border>
    <border>
      <left style="medium">
        <color indexed="9"/>
      </left>
      <right style="medium">
        <color indexed="9"/>
      </right>
      <top style="medium">
        <color indexed="9"/>
      </top>
      <bottom style="medium">
        <color indexed="9"/>
      </bottom>
      <diagonal/>
    </border>
    <border>
      <left style="thin">
        <color indexed="64"/>
      </left>
      <right style="thin">
        <color auto="1"/>
      </right>
      <top style="medium">
        <color auto="1"/>
      </top>
      <bottom/>
      <diagonal/>
    </border>
    <border>
      <left style="thin">
        <color auto="1"/>
      </left>
      <right style="medium">
        <color indexed="64"/>
      </right>
      <top style="hair">
        <color auto="1"/>
      </top>
      <bottom style="hair">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auto="1"/>
      </left>
      <right style="medium">
        <color indexed="64"/>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5826">
    <xf numFmtId="0" fontId="0" fillId="0" borderId="0"/>
    <xf numFmtId="5" fontId="44" fillId="0" borderId="5">
      <alignment horizontal="left" vertical="top"/>
    </xf>
    <xf numFmtId="172" fontId="50" fillId="0" borderId="7">
      <alignment horizontal="right" vertical="center"/>
    </xf>
    <xf numFmtId="43" fontId="12" fillId="0" borderId="0" applyFont="0" applyFill="0" applyBorder="0" applyAlignment="0" applyProtection="0"/>
    <xf numFmtId="3" fontId="43" fillId="0" borderId="0" applyFont="0" applyBorder="0" applyAlignment="0"/>
    <xf numFmtId="0" fontId="52" fillId="0" borderId="0" applyFont="0" applyFill="0" applyBorder="0" applyAlignment="0" applyProtection="0"/>
    <xf numFmtId="3" fontId="43" fillId="0" borderId="0" applyFont="0" applyBorder="0" applyAlignment="0"/>
    <xf numFmtId="0" fontId="54" fillId="4" borderId="0"/>
    <xf numFmtId="14" fontId="55" fillId="0" borderId="0">
      <alignment horizontal="center" wrapText="1"/>
      <protection locked="0"/>
    </xf>
    <xf numFmtId="0" fontId="26" fillId="0" borderId="0"/>
    <xf numFmtId="0" fontId="50" fillId="0" borderId="0"/>
    <xf numFmtId="186" fontId="60" fillId="0" borderId="0" applyFont="0" applyFill="0" applyBorder="0" applyAlignment="0" applyProtection="0"/>
    <xf numFmtId="0" fontId="59" fillId="0" borderId="0" applyNumberFormat="0" applyFill="0" applyBorder="0" applyAlignment="0">
      <alignment horizontal="center"/>
    </xf>
    <xf numFmtId="0" fontId="51" fillId="0" borderId="5">
      <alignment horizontal="left" vertical="center"/>
    </xf>
    <xf numFmtId="0" fontId="63" fillId="4" borderId="0"/>
    <xf numFmtId="0" fontId="43" fillId="0" borderId="0" applyNumberFormat="0" applyFill="0" applyBorder="0" applyAlignment="0" applyProtection="0"/>
    <xf numFmtId="1" fontId="48" fillId="0" borderId="1" applyBorder="0" applyAlignment="0">
      <alignment horizontal="center"/>
    </xf>
    <xf numFmtId="182" fontId="67" fillId="0" borderId="0"/>
    <xf numFmtId="180" fontId="68" fillId="0" borderId="20" applyNumberFormat="0" applyFill="0" applyBorder="0" applyAlignment="0" applyProtection="0"/>
    <xf numFmtId="174" fontId="43" fillId="0" borderId="7">
      <alignment horizontal="right" vertical="center"/>
    </xf>
    <xf numFmtId="187" fontId="38" fillId="0" borderId="0" applyFont="0" applyFill="0" applyBorder="0" applyAlignment="0" applyProtection="0"/>
    <xf numFmtId="189" fontId="38" fillId="0" borderId="0" applyFont="0" applyFill="0" applyBorder="0" applyAlignment="0" applyProtection="0"/>
    <xf numFmtId="0" fontId="69" fillId="0" borderId="0"/>
    <xf numFmtId="0" fontId="70" fillId="0" borderId="0"/>
    <xf numFmtId="0" fontId="43" fillId="0" borderId="0"/>
    <xf numFmtId="0" fontId="71" fillId="4" borderId="0"/>
    <xf numFmtId="0" fontId="72" fillId="0" borderId="0">
      <alignment wrapText="1"/>
    </xf>
    <xf numFmtId="0" fontId="62" fillId="0" borderId="0" applyProtection="0"/>
    <xf numFmtId="0" fontId="55" fillId="0" borderId="0">
      <alignment horizontal="center" wrapText="1"/>
      <protection locked="0"/>
    </xf>
    <xf numFmtId="43" fontId="12" fillId="0" borderId="0" applyFont="0" applyFill="0" applyBorder="0" applyAlignment="0" applyProtection="0"/>
    <xf numFmtId="192" fontId="74" fillId="0" borderId="11"/>
    <xf numFmtId="0" fontId="52" fillId="0" borderId="0" applyFont="0" applyFill="0" applyBorder="0" applyAlignment="0" applyProtection="0"/>
    <xf numFmtId="193" fontId="37" fillId="0" borderId="0" applyFont="0" applyFill="0" applyBorder="0" applyAlignment="0" applyProtection="0"/>
    <xf numFmtId="0" fontId="76" fillId="0" borderId="0"/>
    <xf numFmtId="167" fontId="12" fillId="0" borderId="0" applyFont="0" applyFill="0" applyBorder="0" applyAlignment="0" applyProtection="0"/>
    <xf numFmtId="0" fontId="45" fillId="0" borderId="0" applyNumberFormat="0" applyFill="0" applyBorder="0" applyAlignment="0" applyProtection="0"/>
    <xf numFmtId="0" fontId="52" fillId="0" borderId="0"/>
    <xf numFmtId="0" fontId="52" fillId="0" borderId="0"/>
    <xf numFmtId="0" fontId="12" fillId="0" borderId="0"/>
    <xf numFmtId="195" fontId="61" fillId="0" borderId="0" applyFill="0" applyBorder="0" applyAlignment="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0" fontId="78" fillId="0" borderId="21" applyNumberFormat="0" applyBorder="0" applyAlignment="0">
      <alignment vertical="center"/>
    </xf>
    <xf numFmtId="176" fontId="57" fillId="0" borderId="0"/>
    <xf numFmtId="41" fontId="43" fillId="0" borderId="0" applyFont="0" applyFill="0" applyBorder="0" applyAlignment="0" applyProtection="0"/>
    <xf numFmtId="165" fontId="22" fillId="0" borderId="0" applyFont="0" applyFill="0" applyBorder="0" applyAlignment="0" applyProtection="0"/>
    <xf numFmtId="43" fontId="22" fillId="0" borderId="0" applyFont="0" applyFill="0" applyBorder="0" applyAlignment="0" applyProtection="0"/>
    <xf numFmtId="43" fontId="43" fillId="0" borderId="0" applyFont="0" applyFill="0" applyBorder="0" applyAlignment="0" applyProtection="0"/>
    <xf numFmtId="167" fontId="58" fillId="0" borderId="0" applyFont="0" applyFill="0" applyBorder="0" applyAlignment="0" applyProtection="0"/>
    <xf numFmtId="43" fontId="34"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79" fillId="0" borderId="0" applyFont="0" applyFill="0" applyBorder="0" applyAlignment="0" applyProtection="0"/>
    <xf numFmtId="43" fontId="26" fillId="0" borderId="0" applyFont="0" applyFill="0" applyBorder="0" applyAlignment="0" applyProtection="0"/>
    <xf numFmtId="0" fontId="80" fillId="0" borderId="0" applyFont="0" applyFill="0" applyBorder="0" applyAlignment="0" applyProtection="0"/>
    <xf numFmtId="43" fontId="12" fillId="0" borderId="0" applyFont="0" applyFill="0" applyBorder="0" applyAlignment="0" applyProtection="0"/>
    <xf numFmtId="190" fontId="15" fillId="0" borderId="0"/>
    <xf numFmtId="3" fontId="38" fillId="0" borderId="0" applyFont="0" applyFill="0" applyBorder="0" applyAlignment="0" applyProtection="0"/>
    <xf numFmtId="0" fontId="81" fillId="0" borderId="0" applyNumberFormat="0" applyAlignment="0">
      <alignment horizontal="left"/>
    </xf>
    <xf numFmtId="188" fontId="38" fillId="0" borderId="0" applyFont="0" applyFill="0" applyBorder="0" applyAlignment="0" applyProtection="0"/>
    <xf numFmtId="173" fontId="38" fillId="0" borderId="0"/>
    <xf numFmtId="0" fontId="56" fillId="0" borderId="0" applyNumberFormat="0" applyFill="0" applyBorder="0" applyAlignment="0" applyProtection="0"/>
    <xf numFmtId="0" fontId="38" fillId="0" borderId="0" applyFont="0" applyFill="0" applyBorder="0" applyAlignment="0" applyProtection="0"/>
    <xf numFmtId="0" fontId="83" fillId="0" borderId="0"/>
    <xf numFmtId="198" fontId="38" fillId="0" borderId="0"/>
    <xf numFmtId="0" fontId="53" fillId="0" borderId="0" applyNumberFormat="0" applyAlignment="0">
      <alignment horizontal="left"/>
    </xf>
    <xf numFmtId="0" fontId="84" fillId="0" borderId="0" applyNumberFormat="0" applyFill="0" applyBorder="0" applyAlignment="0" applyProtection="0"/>
    <xf numFmtId="2" fontId="38" fillId="0" borderId="0" applyFont="0" applyFill="0" applyBorder="0" applyAlignment="0" applyProtection="0"/>
    <xf numFmtId="0" fontId="85" fillId="0" borderId="0" applyNumberFormat="0" applyFill="0" applyBorder="0" applyProtection="0">
      <alignment vertical="center"/>
    </xf>
    <xf numFmtId="0" fontId="86" fillId="0" borderId="0" applyNumberFormat="0" applyFill="0" applyBorder="0" applyProtection="0">
      <alignment vertical="center"/>
    </xf>
    <xf numFmtId="0" fontId="87" fillId="0" borderId="0" applyNumberFormat="0" applyFill="0" applyBorder="0" applyAlignment="0" applyProtection="0"/>
    <xf numFmtId="0" fontId="88" fillId="0" borderId="0" applyNumberFormat="0" applyFill="0" applyBorder="0" applyAlignment="0" applyProtection="0"/>
    <xf numFmtId="0" fontId="89" fillId="0" borderId="0" applyFont="0" applyFill="0" applyBorder="0" applyAlignment="0" applyProtection="0"/>
    <xf numFmtId="0" fontId="65" fillId="0" borderId="0" applyNumberFormat="0" applyFill="0" applyBorder="0" applyAlignment="0" applyProtection="0"/>
    <xf numFmtId="38" fontId="66" fillId="4" borderId="0" applyNumberFormat="0" applyBorder="0" applyAlignment="0" applyProtection="0"/>
    <xf numFmtId="3" fontId="43" fillId="5" borderId="22">
      <alignment horizontal="right" vertical="top" wrapText="1"/>
    </xf>
    <xf numFmtId="0" fontId="77" fillId="0" borderId="2" applyNumberFormat="0" applyFill="0" applyBorder="0" applyAlignment="0" applyProtection="0">
      <alignment horizontal="center" vertical="center"/>
    </xf>
    <xf numFmtId="0" fontId="90" fillId="6" borderId="0"/>
    <xf numFmtId="0" fontId="62" fillId="0" borderId="23" applyNumberFormat="0" applyAlignment="0" applyProtection="0">
      <alignment horizontal="left" vertical="center"/>
    </xf>
    <xf numFmtId="0" fontId="62" fillId="0" borderId="8">
      <alignment horizontal="left" vertical="center"/>
    </xf>
    <xf numFmtId="0" fontId="91" fillId="0" borderId="0" applyProtection="0"/>
    <xf numFmtId="0" fontId="92" fillId="0" borderId="24">
      <alignment horizontal="center"/>
    </xf>
    <xf numFmtId="0" fontId="92" fillId="0" borderId="0">
      <alignment horizontal="center"/>
    </xf>
    <xf numFmtId="0" fontId="50" fillId="0" borderId="0" applyNumberFormat="0" applyFill="0" applyBorder="0" applyAlignment="0" applyProtection="0"/>
    <xf numFmtId="49" fontId="93" fillId="0" borderId="1">
      <alignment vertical="center"/>
    </xf>
    <xf numFmtId="3" fontId="94" fillId="0" borderId="0">
      <protection locked="0"/>
    </xf>
    <xf numFmtId="10" fontId="66" fillId="7" borderId="1" applyNumberFormat="0" applyBorder="0" applyAlignment="0" applyProtection="0"/>
    <xf numFmtId="2" fontId="95" fillId="0" borderId="7" applyBorder="0"/>
    <xf numFmtId="199" fontId="43" fillId="8" borderId="22">
      <alignment vertical="top" wrapText="1"/>
    </xf>
    <xf numFmtId="40" fontId="61" fillId="0" borderId="0" applyFont="0" applyFill="0" applyBorder="0" applyAlignment="0" applyProtection="0"/>
    <xf numFmtId="181" fontId="61" fillId="0" borderId="0" applyFont="0" applyFill="0" applyBorder="0" applyAlignment="0" applyProtection="0"/>
    <xf numFmtId="0" fontId="43" fillId="0" borderId="0" applyNumberFormat="0" applyFill="0" applyBorder="0" applyAlignment="0" applyProtection="0"/>
    <xf numFmtId="200" fontId="61" fillId="0" borderId="0" applyFont="0" applyFill="0" applyBorder="0" applyAlignment="0" applyProtection="0"/>
    <xf numFmtId="40" fontId="89" fillId="0" borderId="0" applyFont="0" applyFill="0" applyBorder="0" applyAlignment="0" applyProtection="0"/>
    <xf numFmtId="0" fontId="75" fillId="0" borderId="0" applyNumberFormat="0" applyFont="0" applyFill="0" applyAlignment="0"/>
    <xf numFmtId="0" fontId="15" fillId="0" borderId="0"/>
    <xf numFmtId="37" fontId="96" fillId="0" borderId="0"/>
    <xf numFmtId="0" fontId="22" fillId="0" borderId="0"/>
    <xf numFmtId="0" fontId="20" fillId="0" borderId="0"/>
    <xf numFmtId="0" fontId="20" fillId="0" borderId="0"/>
    <xf numFmtId="0" fontId="12" fillId="0" borderId="0"/>
    <xf numFmtId="0" fontId="12" fillId="0" borderId="0"/>
    <xf numFmtId="14" fontId="49" fillId="0" borderId="0" applyNumberFormat="0" applyFill="0" applyBorder="0" applyAlignment="0" applyProtection="0">
      <alignment horizontal="left"/>
    </xf>
    <xf numFmtId="0" fontId="38" fillId="0" borderId="0"/>
    <xf numFmtId="0" fontId="43" fillId="0" borderId="0"/>
    <xf numFmtId="0" fontId="43" fillId="0" borderId="0"/>
    <xf numFmtId="0" fontId="79" fillId="0" borderId="0"/>
    <xf numFmtId="172" fontId="50" fillId="0" borderId="7">
      <alignment horizontal="right" vertical="center"/>
    </xf>
    <xf numFmtId="0" fontId="43" fillId="0" borderId="0"/>
    <xf numFmtId="3" fontId="64" fillId="0" borderId="0" applyNumberFormat="0" applyFill="0" applyBorder="0" applyAlignment="0" applyProtection="0">
      <alignment horizontal="center" wrapText="1"/>
    </xf>
    <xf numFmtId="0" fontId="43" fillId="0" borderId="25"/>
    <xf numFmtId="0" fontId="37" fillId="0" borderId="0" applyNumberFormat="0" applyFill="0" applyBorder="0" applyAlignment="0" applyProtection="0"/>
    <xf numFmtId="10" fontId="38" fillId="0" borderId="0" applyFont="0" applyFill="0" applyBorder="0" applyAlignment="0" applyProtection="0"/>
    <xf numFmtId="0" fontId="97" fillId="9" borderId="0" applyNumberFormat="0" applyFont="0" applyBorder="0" applyAlignment="0">
      <alignment horizontal="center"/>
    </xf>
    <xf numFmtId="0" fontId="43" fillId="0" borderId="0" applyNumberFormat="0" applyFill="0" applyBorder="0" applyAlignment="0" applyProtection="0"/>
    <xf numFmtId="0" fontId="97" fillId="10" borderId="8" applyNumberFormat="0" applyFont="0" applyAlignment="0">
      <alignment horizontal="center"/>
    </xf>
    <xf numFmtId="197" fontId="82" fillId="0" borderId="0" applyNumberFormat="0" applyBorder="0" applyAlignment="0">
      <alignment horizontal="centerContinuous"/>
    </xf>
    <xf numFmtId="40" fontId="98" fillId="0" borderId="0" applyBorder="0">
      <alignment horizontal="right"/>
    </xf>
    <xf numFmtId="169" fontId="74" fillId="0" borderId="7">
      <alignment horizontal="right" vertical="center"/>
    </xf>
    <xf numFmtId="201" fontId="37" fillId="0" borderId="7">
      <alignment horizontal="right" vertical="center"/>
    </xf>
    <xf numFmtId="184" fontId="43" fillId="0" borderId="7">
      <alignment horizontal="right" vertical="center"/>
    </xf>
    <xf numFmtId="0" fontId="99" fillId="0" borderId="6" applyBorder="0" applyAlignment="0">
      <alignment horizontal="center" vertical="center"/>
    </xf>
    <xf numFmtId="3" fontId="43" fillId="11" borderId="22">
      <alignment horizontal="right" vertical="top" wrapText="1"/>
    </xf>
    <xf numFmtId="0" fontId="47" fillId="0" borderId="0" applyNumberFormat="0" applyFill="0" applyBorder="0" applyAlignment="0" applyProtection="0">
      <alignment horizontal="centerContinuous"/>
    </xf>
    <xf numFmtId="0" fontId="77" fillId="0" borderId="26" applyNumberFormat="0" applyFill="0" applyBorder="0" applyAlignment="0" applyProtection="0">
      <alignment horizontal="center" vertical="center" wrapText="1"/>
    </xf>
    <xf numFmtId="177" fontId="43" fillId="0" borderId="7">
      <alignment horizontal="center"/>
    </xf>
    <xf numFmtId="0" fontId="37" fillId="0" borderId="0" applyNumberFormat="0" applyFill="0" applyBorder="0" applyAlignment="0" applyProtection="0"/>
    <xf numFmtId="0" fontId="73" fillId="0" borderId="3" applyNumberFormat="0" applyBorder="0" applyAlignment="0"/>
    <xf numFmtId="0" fontId="100" fillId="0" borderId="11" applyNumberFormat="0" applyBorder="0" applyAlignment="0">
      <alignment horizontal="center"/>
    </xf>
    <xf numFmtId="164" fontId="46" fillId="0" borderId="0" applyFont="0" applyFill="0" applyBorder="0" applyAlignment="0" applyProtection="0"/>
    <xf numFmtId="203" fontId="43" fillId="0" borderId="0"/>
    <xf numFmtId="179" fontId="43" fillId="0" borderId="1"/>
    <xf numFmtId="3" fontId="37" fillId="0" borderId="0" applyNumberFormat="0" applyBorder="0" applyAlignment="0" applyProtection="0">
      <alignment horizontal="centerContinuous"/>
      <protection locked="0"/>
    </xf>
    <xf numFmtId="0" fontId="101" fillId="12" borderId="1">
      <alignment horizontal="left" vertical="center"/>
    </xf>
    <xf numFmtId="5" fontId="102" fillId="0" borderId="6">
      <alignment horizontal="left" vertical="top"/>
    </xf>
    <xf numFmtId="0" fontId="103" fillId="0" borderId="0" applyNumberFormat="0" applyFill="0" applyBorder="0" applyAlignment="0" applyProtection="0"/>
    <xf numFmtId="0" fontId="80" fillId="0" borderId="0" applyFont="0" applyFill="0" applyBorder="0" applyAlignment="0" applyProtection="0"/>
    <xf numFmtId="0" fontId="12" fillId="0" borderId="0">
      <alignment vertical="center"/>
    </xf>
    <xf numFmtId="38" fontId="89" fillId="0" borderId="0" applyFont="0" applyFill="0" applyBorder="0" applyAlignment="0" applyProtection="0"/>
    <xf numFmtId="0" fontId="89" fillId="0" borderId="0" applyFont="0" applyFill="0" applyBorder="0" applyAlignment="0" applyProtection="0"/>
    <xf numFmtId="0" fontId="42" fillId="0" borderId="0"/>
    <xf numFmtId="0" fontId="75" fillId="0" borderId="0"/>
    <xf numFmtId="185" fontId="46" fillId="0" borderId="0" applyFont="0" applyFill="0" applyBorder="0" applyAlignment="0" applyProtection="0"/>
    <xf numFmtId="204" fontId="46" fillId="0" borderId="0" applyFont="0" applyFill="0" applyBorder="0" applyAlignment="0" applyProtection="0"/>
    <xf numFmtId="6" fontId="60" fillId="0" borderId="0" applyFont="0" applyFill="0" applyBorder="0" applyAlignment="0" applyProtection="0"/>
    <xf numFmtId="178" fontId="46" fillId="0" borderId="0" applyFont="0" applyFill="0" applyBorder="0" applyAlignment="0" applyProtection="0"/>
    <xf numFmtId="9" fontId="12" fillId="0" borderId="0" applyFont="0" applyFill="0" applyBorder="0" applyAlignment="0" applyProtection="0"/>
    <xf numFmtId="0" fontId="5" fillId="0" borderId="0"/>
    <xf numFmtId="167" fontId="5" fillId="0" borderId="0" applyFont="0" applyFill="0" applyBorder="0" applyAlignment="0" applyProtection="0"/>
    <xf numFmtId="0" fontId="144" fillId="0" borderId="0"/>
    <xf numFmtId="215" fontId="145" fillId="0" borderId="0"/>
    <xf numFmtId="216" fontId="147" fillId="0" borderId="0" applyFont="0" applyFill="0" applyBorder="0" applyAlignment="0" applyProtection="0"/>
    <xf numFmtId="0" fontId="148" fillId="0" borderId="0" applyNumberFormat="0" applyFill="0" applyBorder="0" applyAlignment="0" applyProtection="0"/>
    <xf numFmtId="204" fontId="147" fillId="0" borderId="0" applyFont="0" applyFill="0" applyBorder="0" applyAlignment="0" applyProtection="0"/>
    <xf numFmtId="0" fontId="149" fillId="0" borderId="0"/>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217" fontId="151" fillId="0" borderId="28">
      <alignment horizontal="center"/>
      <protection hidden="1"/>
    </xf>
    <xf numFmtId="197" fontId="152" fillId="0" borderId="29" applyFont="0" applyBorder="0"/>
    <xf numFmtId="197" fontId="152" fillId="0" borderId="29" applyFont="0" applyBorder="0"/>
    <xf numFmtId="197" fontId="152" fillId="0" borderId="29" applyFont="0" applyBorder="0"/>
    <xf numFmtId="197" fontId="153" fillId="0" borderId="29" applyFont="0" applyBorder="0"/>
    <xf numFmtId="218" fontId="154" fillId="0" borderId="0" applyBorder="0"/>
    <xf numFmtId="197" fontId="153" fillId="0" borderId="29" applyFont="0" applyBorder="0"/>
    <xf numFmtId="197" fontId="153" fillId="0" borderId="29" applyFont="0" applyBorder="0"/>
    <xf numFmtId="0" fontId="155" fillId="0" borderId="0"/>
    <xf numFmtId="219" fontId="156" fillId="0" borderId="0" applyFont="0" applyFill="0" applyBorder="0" applyAlignment="0" applyProtection="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220" fontId="15" fillId="0" borderId="0" applyFont="0" applyFill="0" applyBorder="0" applyAlignment="0" applyProtection="0"/>
    <xf numFmtId="221" fontId="156" fillId="0" borderId="0" applyFont="0" applyFill="0" applyBorder="0" applyAlignment="0" applyProtection="0"/>
    <xf numFmtId="189" fontId="38" fillId="0" borderId="0" applyFont="0" applyFill="0" applyBorder="0" applyAlignment="0" applyProtection="0"/>
    <xf numFmtId="187" fontId="38" fillId="0" borderId="0" applyFont="0" applyFill="0" applyBorder="0" applyAlignment="0" applyProtection="0"/>
    <xf numFmtId="222" fontId="158"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59" fillId="0" borderId="0" applyFont="0" applyFill="0" applyBorder="0" applyAlignment="0" applyProtection="0"/>
    <xf numFmtId="0" fontId="160" fillId="0" borderId="30"/>
    <xf numFmtId="171" fontId="161" fillId="0" borderId="0" applyFont="0" applyFill="0" applyBorder="0" applyAlignment="0" applyProtection="0"/>
    <xf numFmtId="172" fontId="161" fillId="0" borderId="0" applyFont="0" applyFill="0" applyBorder="0" applyAlignment="0" applyProtection="0"/>
    <xf numFmtId="223" fontId="155" fillId="0" borderId="0" applyFont="0" applyFill="0" applyBorder="0" applyAlignment="0" applyProtection="0"/>
    <xf numFmtId="164" fontId="162" fillId="0" borderId="0" applyFont="0" applyFill="0" applyBorder="0" applyAlignment="0" applyProtection="0"/>
    <xf numFmtId="165" fontId="162" fillId="0" borderId="0" applyFont="0" applyFill="0" applyBorder="0" applyAlignment="0" applyProtection="0"/>
    <xf numFmtId="0" fontId="163"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164" fillId="0" borderId="0"/>
    <xf numFmtId="0" fontId="38" fillId="0" borderId="0" applyNumberFormat="0" applyFill="0" applyBorder="0" applyAlignment="0" applyProtection="0"/>
    <xf numFmtId="0" fontId="38" fillId="0" borderId="0" applyNumberFormat="0" applyFill="0" applyBorder="0" applyAlignment="0" applyProtection="0"/>
    <xf numFmtId="164" fontId="148" fillId="0" borderId="0" applyFont="0" applyFill="0" applyBorder="0" applyAlignment="0" applyProtection="0"/>
    <xf numFmtId="42"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4" fontId="165" fillId="0" borderId="0" applyFont="0" applyFill="0" applyBorder="0" applyAlignment="0" applyProtection="0"/>
    <xf numFmtId="224" fontId="165" fillId="0" borderId="0" applyFont="0" applyFill="0" applyBorder="0" applyAlignment="0" applyProtection="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166" fillId="0" borderId="0"/>
    <xf numFmtId="204" fontId="147" fillId="0" borderId="0" applyFont="0" applyFill="0" applyBorder="0" applyAlignment="0" applyProtection="0"/>
    <xf numFmtId="224" fontId="165" fillId="0" borderId="0" applyFont="0" applyFill="0" applyBorder="0" applyAlignment="0" applyProtection="0"/>
    <xf numFmtId="224" fontId="165" fillId="0" borderId="0" applyFont="0" applyFill="0" applyBorder="0" applyAlignment="0" applyProtection="0"/>
    <xf numFmtId="224" fontId="165" fillId="0" borderId="0" applyFont="0" applyFill="0" applyBorder="0" applyAlignment="0" applyProtection="0"/>
    <xf numFmtId="224" fontId="165" fillId="0" borderId="0" applyFont="0" applyFill="0" applyBorder="0" applyAlignment="0" applyProtection="0"/>
    <xf numFmtId="225" fontId="147" fillId="0" borderId="0" applyFont="0" applyFill="0" applyBorder="0" applyAlignment="0" applyProtection="0"/>
    <xf numFmtId="0" fontId="16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66" fillId="0" borderId="0"/>
    <xf numFmtId="0" fontId="166" fillId="0" borderId="0"/>
    <xf numFmtId="224" fontId="165" fillId="0" borderId="0" applyFont="0" applyFill="0" applyBorder="0" applyAlignment="0" applyProtection="0"/>
    <xf numFmtId="224" fontId="165" fillId="0" borderId="0" applyFont="0" applyFill="0" applyBorder="0" applyAlignment="0" applyProtection="0"/>
    <xf numFmtId="0" fontId="166" fillId="0" borderId="0"/>
    <xf numFmtId="0" fontId="166" fillId="0" borderId="0"/>
    <xf numFmtId="0" fontId="166" fillId="0" borderId="0"/>
    <xf numFmtId="0" fontId="157" fillId="0" borderId="0"/>
    <xf numFmtId="0" fontId="166" fillId="0" borderId="0"/>
    <xf numFmtId="224" fontId="165" fillId="0" borderId="0" applyFont="0" applyFill="0" applyBorder="0" applyAlignment="0" applyProtection="0"/>
    <xf numFmtId="177" fontId="148" fillId="0" borderId="0" applyFont="0" applyFill="0" applyBorder="0" applyAlignment="0" applyProtection="0"/>
    <xf numFmtId="42" fontId="165" fillId="0" borderId="0" applyFont="0" applyFill="0" applyBorder="0" applyAlignment="0" applyProtection="0"/>
    <xf numFmtId="0" fontId="166" fillId="0" borderId="0"/>
    <xf numFmtId="42" fontId="165" fillId="0" borderId="0" applyFont="0" applyFill="0" applyBorder="0" applyAlignment="0" applyProtection="0"/>
    <xf numFmtId="0" fontId="168" fillId="0" borderId="0">
      <alignment vertical="top"/>
    </xf>
    <xf numFmtId="0" fontId="168" fillId="0" borderId="0">
      <alignment vertical="top"/>
    </xf>
    <xf numFmtId="0" fontId="157" fillId="0" borderId="0"/>
    <xf numFmtId="0" fontId="155" fillId="0" borderId="0" applyNumberForma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26" fontId="147"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7" fontId="38" fillId="0" borderId="0" applyFont="0" applyFill="0" applyBorder="0" applyAlignment="0" applyProtection="0"/>
    <xf numFmtId="227" fontId="38" fillId="0" borderId="0" applyFon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228" fontId="165" fillId="0" borderId="0" applyFont="0" applyFill="0" applyBorder="0" applyAlignment="0" applyProtection="0"/>
    <xf numFmtId="229"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6" fontId="147" fillId="0" borderId="0" applyFont="0" applyFill="0" applyBorder="0" applyAlignment="0" applyProtection="0"/>
    <xf numFmtId="42" fontId="165" fillId="0" borderId="0" applyFont="0" applyFill="0" applyBorder="0" applyAlignment="0" applyProtection="0"/>
    <xf numFmtId="0" fontId="155" fillId="0" borderId="0" applyNumberFormat="0" applyFill="0" applyBorder="0" applyAlignment="0" applyProtection="0"/>
    <xf numFmtId="0" fontId="157" fillId="0" borderId="0"/>
    <xf numFmtId="0" fontId="155" fillId="0" borderId="0" applyNumberFormat="0" applyFill="0" applyBorder="0" applyAlignment="0" applyProtection="0"/>
    <xf numFmtId="0" fontId="15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26" fontId="147" fillId="0" borderId="0" applyFont="0" applyFill="0" applyBorder="0" applyAlignment="0" applyProtection="0"/>
    <xf numFmtId="0" fontId="157" fillId="0" borderId="0"/>
    <xf numFmtId="42" fontId="165" fillId="0" borderId="0" applyFont="0" applyFill="0" applyBorder="0" applyAlignment="0" applyProtection="0"/>
    <xf numFmtId="42" fontId="165" fillId="0" borderId="0" applyFont="0" applyFill="0" applyBorder="0" applyAlignment="0" applyProtection="0"/>
    <xf numFmtId="225" fontId="147" fillId="0" borderId="0" applyFont="0" applyFill="0" applyBorder="0" applyAlignment="0" applyProtection="0"/>
    <xf numFmtId="0" fontId="168" fillId="0" borderId="0">
      <alignment vertical="top"/>
    </xf>
    <xf numFmtId="0" fontId="168" fillId="0" borderId="0">
      <alignment vertical="top"/>
    </xf>
    <xf numFmtId="0" fontId="168" fillId="0" borderId="0">
      <alignment vertical="top"/>
    </xf>
    <xf numFmtId="42"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4" fontId="165" fillId="0" borderId="0" applyFont="0" applyFill="0" applyBorder="0" applyAlignment="0" applyProtection="0"/>
    <xf numFmtId="0" fontId="157" fillId="0" borderId="0"/>
    <xf numFmtId="0" fontId="157" fillId="0" borderId="0"/>
    <xf numFmtId="0" fontId="15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0" fontId="166" fillId="0" borderId="0" applyFont="0" applyFill="0" applyBorder="0" applyAlignment="0" applyProtection="0"/>
    <xf numFmtId="0" fontId="166" fillId="0" borderId="0" applyFont="0" applyFill="0" applyBorder="0" applyAlignment="0" applyProtection="0"/>
    <xf numFmtId="0" fontId="15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31" fontId="147" fillId="0" borderId="0" applyFont="0" applyFill="0" applyBorder="0" applyAlignment="0" applyProtection="0"/>
    <xf numFmtId="224" fontId="165" fillId="0" borderId="0" applyFont="0" applyFill="0" applyBorder="0" applyAlignment="0" applyProtection="0"/>
    <xf numFmtId="171" fontId="165" fillId="0" borderId="0" applyFont="0" applyFill="0" applyBorder="0" applyAlignment="0" applyProtection="0"/>
    <xf numFmtId="216" fontId="147" fillId="0" borderId="0" applyFont="0" applyFill="0" applyBorder="0" applyAlignment="0" applyProtection="0"/>
    <xf numFmtId="171"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25" fontId="147" fillId="0" borderId="0" applyFont="0" applyFill="0" applyBorder="0" applyAlignment="0" applyProtection="0"/>
    <xf numFmtId="225" fontId="147" fillId="0" borderId="0" applyFont="0" applyFill="0" applyBorder="0" applyAlignment="0" applyProtection="0"/>
    <xf numFmtId="192" fontId="38" fillId="0" borderId="0" applyFont="0" applyFill="0" applyBorder="0" applyAlignment="0" applyProtection="0"/>
    <xf numFmtId="192" fontId="170"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16" fontId="147" fillId="0" borderId="0" applyFont="0" applyFill="0" applyBorder="0" applyAlignment="0" applyProtection="0"/>
    <xf numFmtId="204" fontId="147"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165" fontId="147" fillId="0" borderId="0" applyFont="0" applyFill="0" applyBorder="0" applyAlignment="0" applyProtection="0"/>
    <xf numFmtId="165" fontId="147" fillId="0" borderId="0" applyFont="0" applyFill="0" applyBorder="0" applyAlignment="0" applyProtection="0"/>
    <xf numFmtId="185" fontId="147" fillId="0" borderId="0" applyFont="0" applyFill="0" applyBorder="0" applyAlignment="0" applyProtection="0"/>
    <xf numFmtId="185" fontId="147" fillId="0" borderId="0" applyFont="0" applyFill="0" applyBorder="0" applyAlignment="0" applyProtection="0"/>
    <xf numFmtId="0"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235" fontId="165" fillId="0" borderId="0" applyFont="0" applyFill="0" applyBorder="0" applyAlignment="0" applyProtection="0"/>
    <xf numFmtId="0"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0"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3" fontId="165" fillId="0" borderId="0" applyFont="0" applyFill="0" applyBorder="0" applyAlignment="0" applyProtection="0"/>
    <xf numFmtId="236" fontId="165" fillId="0" borderId="0" applyFont="0" applyFill="0" applyBorder="0" applyAlignment="0" applyProtection="0"/>
    <xf numFmtId="234" fontId="165" fillId="0" borderId="0" applyFont="0" applyFill="0" applyBorder="0" applyAlignment="0" applyProtection="0"/>
    <xf numFmtId="237"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238" fontId="38" fillId="0" borderId="0" applyFont="0" applyFill="0" applyBorder="0" applyAlignment="0" applyProtection="0"/>
    <xf numFmtId="238" fontId="38" fillId="0" borderId="0" applyFont="0" applyFill="0" applyBorder="0" applyAlignment="0" applyProtection="0"/>
    <xf numFmtId="233"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6" fontId="165" fillId="0" borderId="0" applyFont="0" applyFill="0" applyBorder="0" applyAlignment="0" applyProtection="0"/>
    <xf numFmtId="236" fontId="165" fillId="0" borderId="0" applyFont="0" applyFill="0" applyBorder="0" applyAlignment="0" applyProtection="0"/>
    <xf numFmtId="175" fontId="165" fillId="0" borderId="0" applyFont="0" applyFill="0" applyBorder="0" applyAlignment="0" applyProtection="0"/>
    <xf numFmtId="239"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40" fontId="165" fillId="0" borderId="0" applyFont="0" applyFill="0" applyBorder="0" applyAlignment="0" applyProtection="0"/>
    <xf numFmtId="169" fontId="147"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1" fontId="165" fillId="0" borderId="0" applyFont="0" applyFill="0" applyBorder="0" applyAlignment="0" applyProtection="0"/>
    <xf numFmtId="241" fontId="165" fillId="0" borderId="0" applyFont="0" applyFill="0" applyBorder="0" applyAlignment="0" applyProtection="0"/>
    <xf numFmtId="242" fontId="38" fillId="0" borderId="0" applyFont="0" applyFill="0" applyBorder="0" applyAlignment="0" applyProtection="0"/>
    <xf numFmtId="165" fontId="170"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3" fontId="133" fillId="0" borderId="0" applyFont="0" applyFill="0" applyBorder="0" applyAlignment="0" applyProtection="0"/>
    <xf numFmtId="239" fontId="165" fillId="0" borderId="0" applyFont="0" applyFill="0" applyBorder="0" applyAlignment="0" applyProtection="0"/>
    <xf numFmtId="24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34" fontId="165" fillId="0" borderId="0" applyFont="0" applyFill="0" applyBorder="0" applyAlignment="0" applyProtection="0"/>
    <xf numFmtId="164" fontId="147" fillId="0" borderId="0" applyFont="0" applyFill="0" applyBorder="0" applyAlignment="0" applyProtection="0"/>
    <xf numFmtId="224" fontId="165" fillId="0" borderId="0" applyFont="0" applyFill="0" applyBorder="0" applyAlignment="0" applyProtection="0"/>
    <xf numFmtId="171" fontId="165"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204" fontId="165" fillId="0" borderId="0" applyFont="0" applyFill="0" applyBorder="0" applyAlignment="0" applyProtection="0"/>
    <xf numFmtId="227" fontId="38" fillId="0" borderId="0" applyFont="0" applyFill="0" applyBorder="0" applyAlignment="0" applyProtection="0"/>
    <xf numFmtId="228"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231" fontId="147"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226" fontId="165" fillId="0" borderId="0" applyFont="0" applyFill="0" applyBorder="0" applyAlignment="0" applyProtection="0"/>
    <xf numFmtId="222" fontId="165" fillId="0" borderId="0" applyFont="0" applyFill="0" applyBorder="0" applyAlignment="0" applyProtection="0"/>
    <xf numFmtId="245" fontId="165" fillId="0" borderId="0" applyFont="0" applyFill="0" applyBorder="0" applyAlignment="0" applyProtection="0"/>
    <xf numFmtId="226" fontId="147"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6" fontId="170" fillId="0" borderId="0" applyFont="0" applyFill="0" applyBorder="0" applyAlignment="0" applyProtection="0"/>
    <xf numFmtId="245" fontId="165"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26" fontId="165" fillId="0" borderId="0" applyFont="0" applyFill="0" applyBorder="0" applyAlignment="0" applyProtection="0"/>
    <xf numFmtId="226" fontId="165"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247" fontId="165" fillId="0" borderId="0" applyFont="0" applyFill="0" applyBorder="0" applyAlignment="0" applyProtection="0"/>
    <xf numFmtId="247" fontId="165" fillId="0" borderId="0" applyFont="0" applyFill="0" applyBorder="0" applyAlignment="0" applyProtection="0"/>
    <xf numFmtId="248" fontId="38" fillId="0" borderId="0" applyFont="0" applyFill="0" applyBorder="0" applyAlignment="0" applyProtection="0"/>
    <xf numFmtId="164" fontId="170"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199" fontId="133" fillId="0" borderId="0" applyFont="0" applyFill="0" applyBorder="0" applyAlignment="0" applyProtection="0"/>
    <xf numFmtId="249"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0"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235" fontId="165" fillId="0" borderId="0" applyFont="0" applyFill="0" applyBorder="0" applyAlignment="0" applyProtection="0"/>
    <xf numFmtId="0"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0"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3" fontId="165" fillId="0" borderId="0" applyFont="0" applyFill="0" applyBorder="0" applyAlignment="0" applyProtection="0"/>
    <xf numFmtId="236" fontId="165" fillId="0" borderId="0" applyFont="0" applyFill="0" applyBorder="0" applyAlignment="0" applyProtection="0"/>
    <xf numFmtId="234" fontId="165" fillId="0" borderId="0" applyFont="0" applyFill="0" applyBorder="0" applyAlignment="0" applyProtection="0"/>
    <xf numFmtId="237"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238" fontId="38" fillId="0" borderId="0" applyFont="0" applyFill="0" applyBorder="0" applyAlignment="0" applyProtection="0"/>
    <xf numFmtId="238" fontId="38" fillId="0" borderId="0" applyFont="0" applyFill="0" applyBorder="0" applyAlignment="0" applyProtection="0"/>
    <xf numFmtId="233"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6" fontId="165" fillId="0" borderId="0" applyFont="0" applyFill="0" applyBorder="0" applyAlignment="0" applyProtection="0"/>
    <xf numFmtId="236" fontId="165" fillId="0" borderId="0" applyFont="0" applyFill="0" applyBorder="0" applyAlignment="0" applyProtection="0"/>
    <xf numFmtId="175" fontId="165" fillId="0" borderId="0" applyFont="0" applyFill="0" applyBorder="0" applyAlignment="0" applyProtection="0"/>
    <xf numFmtId="239"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40" fontId="165" fillId="0" borderId="0" applyFont="0" applyFill="0" applyBorder="0" applyAlignment="0" applyProtection="0"/>
    <xf numFmtId="169" fontId="147"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1" fontId="165" fillId="0" borderId="0" applyFont="0" applyFill="0" applyBorder="0" applyAlignment="0" applyProtection="0"/>
    <xf numFmtId="241" fontId="165" fillId="0" borderId="0" applyFont="0" applyFill="0" applyBorder="0" applyAlignment="0" applyProtection="0"/>
    <xf numFmtId="242" fontId="38" fillId="0" borderId="0" applyFont="0" applyFill="0" applyBorder="0" applyAlignment="0" applyProtection="0"/>
    <xf numFmtId="165" fontId="170"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3" fontId="133" fillId="0" borderId="0" applyFont="0" applyFill="0" applyBorder="0" applyAlignment="0" applyProtection="0"/>
    <xf numFmtId="239" fontId="165" fillId="0" borderId="0" applyFont="0" applyFill="0" applyBorder="0" applyAlignment="0" applyProtection="0"/>
    <xf numFmtId="24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165" fontId="147" fillId="0" borderId="0" applyFont="0" applyFill="0" applyBorder="0" applyAlignment="0" applyProtection="0"/>
    <xf numFmtId="165" fontId="147" fillId="0" borderId="0" applyFont="0" applyFill="0" applyBorder="0" applyAlignment="0" applyProtection="0"/>
    <xf numFmtId="185" fontId="147" fillId="0" borderId="0" applyFont="0" applyFill="0" applyBorder="0" applyAlignment="0" applyProtection="0"/>
    <xf numFmtId="185" fontId="147" fillId="0" borderId="0" applyFont="0" applyFill="0" applyBorder="0" applyAlignment="0" applyProtection="0"/>
    <xf numFmtId="165"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34"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252" fontId="165" fillId="0" borderId="0" applyFont="0" applyFill="0" applyBorder="0" applyAlignment="0" applyProtection="0"/>
    <xf numFmtId="177" fontId="147"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177" fontId="147"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0" fontId="165" fillId="0" borderId="0" applyFont="0" applyFill="0" applyBorder="0" applyAlignment="0" applyProtection="0"/>
    <xf numFmtId="253" fontId="165" fillId="0" borderId="0" applyFont="0" applyFill="0" applyBorder="0" applyAlignment="0" applyProtection="0"/>
    <xf numFmtId="251" fontId="165" fillId="0" borderId="0" applyFont="0" applyFill="0" applyBorder="0" applyAlignment="0" applyProtection="0"/>
    <xf numFmtId="25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255" fontId="165" fillId="0" borderId="0" applyFont="0" applyFill="0" applyBorder="0" applyAlignment="0" applyProtection="0"/>
    <xf numFmtId="256" fontId="38" fillId="0" borderId="0" applyFont="0" applyFill="0" applyBorder="0" applyAlignment="0" applyProtection="0"/>
    <xf numFmtId="256" fontId="38" fillId="0" borderId="0" applyFont="0" applyFill="0" applyBorder="0" applyAlignment="0" applyProtection="0"/>
    <xf numFmtId="250"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3" fontId="165" fillId="0" borderId="0" applyFont="0" applyFill="0" applyBorder="0" applyAlignment="0" applyProtection="0"/>
    <xf numFmtId="253" fontId="165" fillId="0" borderId="0" applyFont="0" applyFill="0" applyBorder="0" applyAlignment="0" applyProtection="0"/>
    <xf numFmtId="177" fontId="165" fillId="0" borderId="0" applyFont="0" applyFill="0" applyBorder="0" applyAlignment="0" applyProtection="0"/>
    <xf numFmtId="257"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8" fontId="165" fillId="0" borderId="0" applyFont="0" applyFill="0" applyBorder="0" applyAlignment="0" applyProtection="0"/>
    <xf numFmtId="168" fontId="147"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59" fontId="165" fillId="0" borderId="0" applyFont="0" applyFill="0" applyBorder="0" applyAlignment="0" applyProtection="0"/>
    <xf numFmtId="259" fontId="165" fillId="0" borderId="0" applyFont="0" applyFill="0" applyBorder="0" applyAlignment="0" applyProtection="0"/>
    <xf numFmtId="260" fontId="38" fillId="0" borderId="0" applyFont="0" applyFill="0" applyBorder="0" applyAlignment="0" applyProtection="0"/>
    <xf numFmtId="232" fontId="170"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61" fontId="133" fillId="0" borderId="0" applyFont="0" applyFill="0" applyBorder="0" applyAlignment="0" applyProtection="0"/>
    <xf numFmtId="262"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204" fontId="165" fillId="0" borderId="0" applyFont="0" applyFill="0" applyBorder="0" applyAlignment="0" applyProtection="0"/>
    <xf numFmtId="227" fontId="38" fillId="0" borderId="0" applyFont="0" applyFill="0" applyBorder="0" applyAlignment="0" applyProtection="0"/>
    <xf numFmtId="228"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230"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04" fontId="165" fillId="0" borderId="0" applyFont="0" applyFill="0" applyBorder="0" applyAlignment="0" applyProtection="0"/>
    <xf numFmtId="42" fontId="165" fillId="0" borderId="0" applyFont="0" applyFill="0" applyBorder="0" applyAlignment="0" applyProtection="0"/>
    <xf numFmtId="231" fontId="147"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226" fontId="165" fillId="0" borderId="0" applyFont="0" applyFill="0" applyBorder="0" applyAlignment="0" applyProtection="0"/>
    <xf numFmtId="222" fontId="165" fillId="0" borderId="0" applyFont="0" applyFill="0" applyBorder="0" applyAlignment="0" applyProtection="0"/>
    <xf numFmtId="245" fontId="165" fillId="0" borderId="0" applyFont="0" applyFill="0" applyBorder="0" applyAlignment="0" applyProtection="0"/>
    <xf numFmtId="226" fontId="147"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6" fontId="170" fillId="0" borderId="0" applyFont="0" applyFill="0" applyBorder="0" applyAlignment="0" applyProtection="0"/>
    <xf numFmtId="245" fontId="165"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26" fontId="165" fillId="0" borderId="0" applyFont="0" applyFill="0" applyBorder="0" applyAlignment="0" applyProtection="0"/>
    <xf numFmtId="226" fontId="165"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247" fontId="165" fillId="0" borderId="0" applyFont="0" applyFill="0" applyBorder="0" applyAlignment="0" applyProtection="0"/>
    <xf numFmtId="247" fontId="165" fillId="0" borderId="0" applyFont="0" applyFill="0" applyBorder="0" applyAlignment="0" applyProtection="0"/>
    <xf numFmtId="248" fontId="38" fillId="0" borderId="0" applyFont="0" applyFill="0" applyBorder="0" applyAlignment="0" applyProtection="0"/>
    <xf numFmtId="164" fontId="170"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199" fontId="133" fillId="0" borderId="0" applyFont="0" applyFill="0" applyBorder="0" applyAlignment="0" applyProtection="0"/>
    <xf numFmtId="249" fontId="165" fillId="0" borderId="0" applyFont="0" applyFill="0" applyBorder="0" applyAlignment="0" applyProtection="0"/>
    <xf numFmtId="164" fontId="147"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165" fontId="147"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252" fontId="165" fillId="0" borderId="0" applyFont="0" applyFill="0" applyBorder="0" applyAlignment="0" applyProtection="0"/>
    <xf numFmtId="177" fontId="147"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177" fontId="147"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0" fontId="165" fillId="0" borderId="0" applyFont="0" applyFill="0" applyBorder="0" applyAlignment="0" applyProtection="0"/>
    <xf numFmtId="253" fontId="165" fillId="0" borderId="0" applyFont="0" applyFill="0" applyBorder="0" applyAlignment="0" applyProtection="0"/>
    <xf numFmtId="251" fontId="165" fillId="0" borderId="0" applyFont="0" applyFill="0" applyBorder="0" applyAlignment="0" applyProtection="0"/>
    <xf numFmtId="25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255" fontId="165" fillId="0" borderId="0" applyFont="0" applyFill="0" applyBorder="0" applyAlignment="0" applyProtection="0"/>
    <xf numFmtId="256" fontId="38" fillId="0" borderId="0" applyFont="0" applyFill="0" applyBorder="0" applyAlignment="0" applyProtection="0"/>
    <xf numFmtId="256" fontId="38" fillId="0" borderId="0" applyFont="0" applyFill="0" applyBorder="0" applyAlignment="0" applyProtection="0"/>
    <xf numFmtId="250"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3" fontId="165" fillId="0" borderId="0" applyFont="0" applyFill="0" applyBorder="0" applyAlignment="0" applyProtection="0"/>
    <xf numFmtId="253" fontId="165" fillId="0" borderId="0" applyFont="0" applyFill="0" applyBorder="0" applyAlignment="0" applyProtection="0"/>
    <xf numFmtId="177" fontId="165" fillId="0" borderId="0" applyFont="0" applyFill="0" applyBorder="0" applyAlignment="0" applyProtection="0"/>
    <xf numFmtId="257"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8" fontId="165" fillId="0" borderId="0" applyFont="0" applyFill="0" applyBorder="0" applyAlignment="0" applyProtection="0"/>
    <xf numFmtId="168" fontId="147"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59" fontId="165" fillId="0" borderId="0" applyFont="0" applyFill="0" applyBorder="0" applyAlignment="0" applyProtection="0"/>
    <xf numFmtId="259" fontId="165" fillId="0" borderId="0" applyFont="0" applyFill="0" applyBorder="0" applyAlignment="0" applyProtection="0"/>
    <xf numFmtId="260" fontId="38" fillId="0" borderId="0" applyFont="0" applyFill="0" applyBorder="0" applyAlignment="0" applyProtection="0"/>
    <xf numFmtId="232" fontId="170"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61" fontId="133" fillId="0" borderId="0" applyFont="0" applyFill="0" applyBorder="0" applyAlignment="0" applyProtection="0"/>
    <xf numFmtId="262"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0"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235" fontId="165" fillId="0" borderId="0" applyFont="0" applyFill="0" applyBorder="0" applyAlignment="0" applyProtection="0"/>
    <xf numFmtId="0"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0"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3" fontId="165" fillId="0" borderId="0" applyFont="0" applyFill="0" applyBorder="0" applyAlignment="0" applyProtection="0"/>
    <xf numFmtId="236" fontId="165" fillId="0" borderId="0" applyFont="0" applyFill="0" applyBorder="0" applyAlignment="0" applyProtection="0"/>
    <xf numFmtId="234" fontId="165" fillId="0" borderId="0" applyFont="0" applyFill="0" applyBorder="0" applyAlignment="0" applyProtection="0"/>
    <xf numFmtId="237"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238" fontId="38" fillId="0" borderId="0" applyFont="0" applyFill="0" applyBorder="0" applyAlignment="0" applyProtection="0"/>
    <xf numFmtId="238" fontId="38" fillId="0" borderId="0" applyFont="0" applyFill="0" applyBorder="0" applyAlignment="0" applyProtection="0"/>
    <xf numFmtId="233"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6" fontId="165" fillId="0" borderId="0" applyFont="0" applyFill="0" applyBorder="0" applyAlignment="0" applyProtection="0"/>
    <xf numFmtId="236" fontId="165" fillId="0" borderId="0" applyFont="0" applyFill="0" applyBorder="0" applyAlignment="0" applyProtection="0"/>
    <xf numFmtId="175" fontId="165" fillId="0" borderId="0" applyFont="0" applyFill="0" applyBorder="0" applyAlignment="0" applyProtection="0"/>
    <xf numFmtId="239"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40" fontId="165" fillId="0" borderId="0" applyFont="0" applyFill="0" applyBorder="0" applyAlignment="0" applyProtection="0"/>
    <xf numFmtId="169" fontId="147"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1" fontId="165" fillId="0" borderId="0" applyFont="0" applyFill="0" applyBorder="0" applyAlignment="0" applyProtection="0"/>
    <xf numFmtId="241" fontId="165" fillId="0" borderId="0" applyFont="0" applyFill="0" applyBorder="0" applyAlignment="0" applyProtection="0"/>
    <xf numFmtId="242" fontId="38" fillId="0" borderId="0" applyFont="0" applyFill="0" applyBorder="0" applyAlignment="0" applyProtection="0"/>
    <xf numFmtId="165" fontId="170"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3" fontId="133" fillId="0" borderId="0" applyFont="0" applyFill="0" applyBorder="0" applyAlignment="0" applyProtection="0"/>
    <xf numFmtId="239" fontId="165" fillId="0" borderId="0" applyFont="0" applyFill="0" applyBorder="0" applyAlignment="0" applyProtection="0"/>
    <xf numFmtId="24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34" fontId="165" fillId="0" borderId="0" applyFont="0" applyFill="0" applyBorder="0" applyAlignment="0" applyProtection="0"/>
    <xf numFmtId="164" fontId="147" fillId="0" borderId="0" applyFont="0" applyFill="0" applyBorder="0" applyAlignment="0" applyProtection="0"/>
    <xf numFmtId="216" fontId="147" fillId="0" borderId="0" applyFont="0" applyFill="0" applyBorder="0" applyAlignment="0" applyProtection="0"/>
    <xf numFmtId="171"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25" fontId="147" fillId="0" borderId="0" applyFont="0" applyFill="0" applyBorder="0" applyAlignment="0" applyProtection="0"/>
    <xf numFmtId="225" fontId="147" fillId="0" borderId="0" applyFont="0" applyFill="0" applyBorder="0" applyAlignment="0" applyProtection="0"/>
    <xf numFmtId="192" fontId="38" fillId="0" borderId="0" applyFont="0" applyFill="0" applyBorder="0" applyAlignment="0" applyProtection="0"/>
    <xf numFmtId="192" fontId="170"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16" fontId="147" fillId="0" borderId="0" applyFont="0" applyFill="0" applyBorder="0" applyAlignment="0" applyProtection="0"/>
    <xf numFmtId="204" fontId="147" fillId="0" borderId="0" applyFont="0" applyFill="0" applyBorder="0" applyAlignment="0" applyProtection="0"/>
    <xf numFmtId="165" fontId="147" fillId="0" borderId="0" applyFont="0" applyFill="0" applyBorder="0" applyAlignment="0" applyProtection="0"/>
    <xf numFmtId="185" fontId="147" fillId="0" borderId="0" applyFont="0" applyFill="0" applyBorder="0" applyAlignment="0" applyProtection="0"/>
    <xf numFmtId="185" fontId="147" fillId="0" borderId="0" applyFont="0" applyFill="0" applyBorder="0" applyAlignment="0" applyProtection="0"/>
    <xf numFmtId="0" fontId="157" fillId="0" borderId="0"/>
    <xf numFmtId="0" fontId="166" fillId="0" borderId="0"/>
    <xf numFmtId="42" fontId="165" fillId="0" borderId="0" applyFont="0" applyFill="0" applyBorder="0" applyAlignment="0" applyProtection="0"/>
    <xf numFmtId="0" fontId="157" fillId="0" borderId="0"/>
    <xf numFmtId="42"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6" fontId="165" fillId="0" borderId="0" applyFont="0" applyFill="0" applyBorder="0" applyAlignment="0" applyProtection="0"/>
    <xf numFmtId="222" fontId="165" fillId="0" borderId="0" applyFont="0" applyFill="0" applyBorder="0" applyAlignment="0" applyProtection="0"/>
    <xf numFmtId="245" fontId="165" fillId="0" borderId="0" applyFont="0" applyFill="0" applyBorder="0" applyAlignment="0" applyProtection="0"/>
    <xf numFmtId="226" fontId="147"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6" fontId="170" fillId="0" borderId="0" applyFont="0" applyFill="0" applyBorder="0" applyAlignment="0" applyProtection="0"/>
    <xf numFmtId="245" fontId="165"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26" fontId="165" fillId="0" borderId="0" applyFont="0" applyFill="0" applyBorder="0" applyAlignment="0" applyProtection="0"/>
    <xf numFmtId="226"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67" fillId="0" borderId="0"/>
    <xf numFmtId="0" fontId="157" fillId="0" borderId="0"/>
    <xf numFmtId="42" fontId="165" fillId="0" borderId="0" applyFont="0" applyFill="0" applyBorder="0" applyAlignment="0" applyProtection="0"/>
    <xf numFmtId="42" fontId="165" fillId="0" borderId="0" applyFont="0" applyFill="0" applyBorder="0" applyAlignment="0" applyProtection="0"/>
    <xf numFmtId="0" fontId="157" fillId="0" borderId="0"/>
    <xf numFmtId="247" fontId="165" fillId="0" borderId="0" applyFont="0" applyFill="0" applyBorder="0" applyAlignment="0" applyProtection="0"/>
    <xf numFmtId="246" fontId="170" fillId="0" borderId="0" applyFont="0" applyFill="0" applyBorder="0" applyAlignment="0" applyProtection="0"/>
    <xf numFmtId="247" fontId="165" fillId="0" borderId="0" applyFont="0" applyFill="0" applyBorder="0" applyAlignment="0" applyProtection="0"/>
    <xf numFmtId="247" fontId="165" fillId="0" borderId="0" applyFont="0" applyFill="0" applyBorder="0" applyAlignment="0" applyProtection="0"/>
    <xf numFmtId="248" fontId="38" fillId="0" borderId="0" applyFont="0" applyFill="0" applyBorder="0" applyAlignment="0" applyProtection="0"/>
    <xf numFmtId="164" fontId="170"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199" fontId="133" fillId="0" borderId="0" applyFont="0" applyFill="0" applyBorder="0" applyAlignment="0" applyProtection="0"/>
    <xf numFmtId="249" fontId="165" fillId="0" borderId="0" applyFont="0" applyFill="0" applyBorder="0" applyAlignment="0" applyProtection="0"/>
    <xf numFmtId="0" fontId="166" fillId="0" borderId="0"/>
    <xf numFmtId="0" fontId="166" fillId="0" borderId="0"/>
    <xf numFmtId="0" fontId="166" fillId="0" borderId="0"/>
    <xf numFmtId="0" fontId="166" fillId="0" borderId="0"/>
    <xf numFmtId="42" fontId="165" fillId="0" borderId="0" applyFont="0" applyFill="0" applyBorder="0" applyAlignment="0" applyProtection="0"/>
    <xf numFmtId="42" fontId="165" fillId="0" borderId="0" applyFont="0" applyFill="0" applyBorder="0" applyAlignment="0" applyProtection="0"/>
    <xf numFmtId="164" fontId="147"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252" fontId="165" fillId="0" borderId="0" applyFont="0" applyFill="0" applyBorder="0" applyAlignment="0" applyProtection="0"/>
    <xf numFmtId="177" fontId="147"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177" fontId="147"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0" fontId="165" fillId="0" borderId="0" applyFont="0" applyFill="0" applyBorder="0" applyAlignment="0" applyProtection="0"/>
    <xf numFmtId="253" fontId="165" fillId="0" borderId="0" applyFont="0" applyFill="0" applyBorder="0" applyAlignment="0" applyProtection="0"/>
    <xf numFmtId="251" fontId="165" fillId="0" borderId="0" applyFont="0" applyFill="0" applyBorder="0" applyAlignment="0" applyProtection="0"/>
    <xf numFmtId="254"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255" fontId="165" fillId="0" borderId="0" applyFont="0" applyFill="0" applyBorder="0" applyAlignment="0" applyProtection="0"/>
    <xf numFmtId="256" fontId="38" fillId="0" borderId="0" applyFont="0" applyFill="0" applyBorder="0" applyAlignment="0" applyProtection="0"/>
    <xf numFmtId="256" fontId="38" fillId="0" borderId="0" applyFont="0" applyFill="0" applyBorder="0" applyAlignment="0" applyProtection="0"/>
    <xf numFmtId="250"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3" fontId="165" fillId="0" borderId="0" applyFont="0" applyFill="0" applyBorder="0" applyAlignment="0" applyProtection="0"/>
    <xf numFmtId="253" fontId="165" fillId="0" borderId="0" applyFont="0" applyFill="0" applyBorder="0" applyAlignment="0" applyProtection="0"/>
    <xf numFmtId="177" fontId="165" fillId="0" borderId="0" applyFont="0" applyFill="0" applyBorder="0" applyAlignment="0" applyProtection="0"/>
    <xf numFmtId="257"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8" fontId="165" fillId="0" borderId="0" applyFont="0" applyFill="0" applyBorder="0" applyAlignment="0" applyProtection="0"/>
    <xf numFmtId="168" fontId="147"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41" fontId="165"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59" fontId="165" fillId="0" borderId="0" applyFont="0" applyFill="0" applyBorder="0" applyAlignment="0" applyProtection="0"/>
    <xf numFmtId="259" fontId="165" fillId="0" borderId="0" applyFont="0" applyFill="0" applyBorder="0" applyAlignment="0" applyProtection="0"/>
    <xf numFmtId="260" fontId="38" fillId="0" borderId="0" applyFont="0" applyFill="0" applyBorder="0" applyAlignment="0" applyProtection="0"/>
    <xf numFmtId="232" fontId="170"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61" fontId="133" fillId="0" borderId="0" applyFont="0" applyFill="0" applyBorder="0" applyAlignment="0" applyProtection="0"/>
    <xf numFmtId="262"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0"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0"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4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235" fontId="165" fillId="0" borderId="0" applyFont="0" applyFill="0" applyBorder="0" applyAlignment="0" applyProtection="0"/>
    <xf numFmtId="0"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0"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3" fontId="165" fillId="0" borderId="0" applyFont="0" applyFill="0" applyBorder="0" applyAlignment="0" applyProtection="0"/>
    <xf numFmtId="236" fontId="165" fillId="0" borderId="0" applyFont="0" applyFill="0" applyBorder="0" applyAlignment="0" applyProtection="0"/>
    <xf numFmtId="234" fontId="165" fillId="0" borderId="0" applyFont="0" applyFill="0" applyBorder="0" applyAlignment="0" applyProtection="0"/>
    <xf numFmtId="237"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175" fontId="165" fillId="0" borderId="0" applyFont="0" applyFill="0" applyBorder="0" applyAlignment="0" applyProtection="0"/>
    <xf numFmtId="238" fontId="38" fillId="0" borderId="0" applyFont="0" applyFill="0" applyBorder="0" applyAlignment="0" applyProtection="0"/>
    <xf numFmtId="238" fontId="38" fillId="0" borderId="0" applyFont="0" applyFill="0" applyBorder="0" applyAlignment="0" applyProtection="0"/>
    <xf numFmtId="233"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6" fontId="165" fillId="0" borderId="0" applyFont="0" applyFill="0" applyBorder="0" applyAlignment="0" applyProtection="0"/>
    <xf numFmtId="236" fontId="165" fillId="0" borderId="0" applyFont="0" applyFill="0" applyBorder="0" applyAlignment="0" applyProtection="0"/>
    <xf numFmtId="175" fontId="165" fillId="0" borderId="0" applyFont="0" applyFill="0" applyBorder="0" applyAlignment="0" applyProtection="0"/>
    <xf numFmtId="239"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40" fontId="165" fillId="0" borderId="0" applyFont="0" applyFill="0" applyBorder="0" applyAlignment="0" applyProtection="0"/>
    <xf numFmtId="169" fontId="147"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234" fontId="165" fillId="0" borderId="0" applyFont="0" applyFill="0" applyBorder="0" applyAlignment="0" applyProtection="0"/>
    <xf numFmtId="175" fontId="165" fillId="0" borderId="0" applyFont="0" applyFill="0" applyBorder="0" applyAlignment="0" applyProtection="0"/>
    <xf numFmtId="43" fontId="165"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1" fontId="165" fillId="0" borderId="0" applyFont="0" applyFill="0" applyBorder="0" applyAlignment="0" applyProtection="0"/>
    <xf numFmtId="241" fontId="165" fillId="0" borderId="0" applyFont="0" applyFill="0" applyBorder="0" applyAlignment="0" applyProtection="0"/>
    <xf numFmtId="242" fontId="38" fillId="0" borderId="0" applyFont="0" applyFill="0" applyBorder="0" applyAlignment="0" applyProtection="0"/>
    <xf numFmtId="165" fontId="170" fillId="0" borderId="0" applyFont="0" applyFill="0" applyBorder="0" applyAlignment="0" applyProtection="0"/>
    <xf numFmtId="241" fontId="165" fillId="0" borderId="0" applyFont="0" applyFill="0" applyBorder="0" applyAlignment="0" applyProtection="0"/>
    <xf numFmtId="164" fontId="170" fillId="0" borderId="0" applyFont="0" applyFill="0" applyBorder="0" applyAlignment="0" applyProtection="0"/>
    <xf numFmtId="243" fontId="133" fillId="0" borderId="0" applyFont="0" applyFill="0" applyBorder="0" applyAlignment="0" applyProtection="0"/>
    <xf numFmtId="239" fontId="165" fillId="0" borderId="0" applyFont="0" applyFill="0" applyBorder="0" applyAlignment="0" applyProtection="0"/>
    <xf numFmtId="244" fontId="165" fillId="0" borderId="0" applyFont="0" applyFill="0" applyBorder="0" applyAlignment="0" applyProtection="0"/>
    <xf numFmtId="234" fontId="165" fillId="0" borderId="0" applyFont="0" applyFill="0" applyBorder="0" applyAlignment="0" applyProtection="0"/>
    <xf numFmtId="165" fontId="165" fillId="0" borderId="0" applyFont="0" applyFill="0" applyBorder="0" applyAlignment="0" applyProtection="0"/>
    <xf numFmtId="165"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3" fontId="165" fillId="0" borderId="0" applyFont="0" applyFill="0" applyBorder="0" applyAlignment="0" applyProtection="0"/>
    <xf numFmtId="234" fontId="165" fillId="0" borderId="0" applyFont="0" applyFill="0" applyBorder="0" applyAlignment="0" applyProtection="0"/>
    <xf numFmtId="234"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234" fontId="165" fillId="0" borderId="0" applyFont="0" applyFill="0" applyBorder="0" applyAlignment="0" applyProtection="0"/>
    <xf numFmtId="216" fontId="147" fillId="0" borderId="0" applyFont="0" applyFill="0" applyBorder="0" applyAlignment="0" applyProtection="0"/>
    <xf numFmtId="171"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25" fontId="147" fillId="0" borderId="0" applyFont="0" applyFill="0" applyBorder="0" applyAlignment="0" applyProtection="0"/>
    <xf numFmtId="225" fontId="147" fillId="0" borderId="0" applyFont="0" applyFill="0" applyBorder="0" applyAlignment="0" applyProtection="0"/>
    <xf numFmtId="192" fontId="38" fillId="0" borderId="0" applyFont="0" applyFill="0" applyBorder="0" applyAlignment="0" applyProtection="0"/>
    <xf numFmtId="192" fontId="170" fillId="0" borderId="0" applyFont="0" applyFill="0" applyBorder="0" applyAlignment="0" applyProtection="0"/>
    <xf numFmtId="225" fontId="147" fillId="0" borderId="0" applyFont="0" applyFill="0" applyBorder="0" applyAlignment="0" applyProtection="0"/>
    <xf numFmtId="232" fontId="170" fillId="0" borderId="0" applyFont="0" applyFill="0" applyBorder="0" applyAlignment="0" applyProtection="0"/>
    <xf numFmtId="216" fontId="147" fillId="0" borderId="0" applyFont="0" applyFill="0" applyBorder="0" applyAlignment="0" applyProtection="0"/>
    <xf numFmtId="204" fontId="147" fillId="0" borderId="0" applyFont="0" applyFill="0" applyBorder="0" applyAlignment="0" applyProtection="0"/>
    <xf numFmtId="165" fontId="147" fillId="0" borderId="0" applyFont="0" applyFill="0" applyBorder="0" applyAlignment="0" applyProtection="0"/>
    <xf numFmtId="165" fontId="147" fillId="0" borderId="0" applyFont="0" applyFill="0" applyBorder="0" applyAlignment="0" applyProtection="0"/>
    <xf numFmtId="185" fontId="147" fillId="0" borderId="0" applyFont="0" applyFill="0" applyBorder="0" applyAlignment="0" applyProtection="0"/>
    <xf numFmtId="185" fontId="147" fillId="0" borderId="0" applyFon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0" fontId="15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0" fontId="166" fillId="0" borderId="0"/>
    <xf numFmtId="0" fontId="166"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7" fillId="0" borderId="0"/>
    <xf numFmtId="0" fontId="157" fillId="0" borderId="0"/>
    <xf numFmtId="0" fontId="166" fillId="0" borderId="0"/>
    <xf numFmtId="0" fontId="166" fillId="0" borderId="0"/>
    <xf numFmtId="171" fontId="165" fillId="0" borderId="0" applyFont="0" applyFill="0" applyBorder="0" applyAlignment="0" applyProtection="0"/>
    <xf numFmtId="263" fontId="171" fillId="0" borderId="0" applyFont="0" applyFill="0" applyBorder="0" applyAlignment="0" applyProtection="0"/>
    <xf numFmtId="264" fontId="172" fillId="0" borderId="0" applyFont="0" applyFill="0" applyBorder="0" applyAlignment="0" applyProtection="0"/>
    <xf numFmtId="265" fontId="172" fillId="0" borderId="0" applyFont="0" applyFill="0" applyBorder="0" applyAlignment="0" applyProtection="0"/>
    <xf numFmtId="0" fontId="173" fillId="0" borderId="0"/>
    <xf numFmtId="0" fontId="173" fillId="0" borderId="0"/>
    <xf numFmtId="0" fontId="15" fillId="0" borderId="0"/>
    <xf numFmtId="1" fontId="174" fillId="0" borderId="1" applyBorder="0" applyAlignment="0">
      <alignment horizontal="center"/>
    </xf>
    <xf numFmtId="1" fontId="174" fillId="0" borderId="1" applyBorder="0" applyAlignment="0">
      <alignment horizontal="center"/>
    </xf>
    <xf numFmtId="1" fontId="175"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1" fontId="174" fillId="0" borderId="1" applyBorder="0" applyAlignment="0">
      <alignment horizontal="center"/>
    </xf>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3" fontId="150" fillId="0" borderId="1"/>
    <xf numFmtId="263" fontId="171" fillId="0" borderId="0" applyFont="0" applyFill="0" applyBorder="0" applyAlignment="0" applyProtection="0"/>
    <xf numFmtId="263" fontId="171" fillId="0" borderId="0" applyFont="0" applyFill="0" applyBorder="0" applyAlignment="0" applyProtection="0"/>
    <xf numFmtId="0" fontId="176" fillId="4" borderId="0"/>
    <xf numFmtId="263" fontId="171" fillId="0" borderId="0" applyFont="0" applyFill="0" applyBorder="0" applyAlignment="0" applyProtection="0"/>
    <xf numFmtId="0" fontId="176" fillId="4" borderId="0"/>
    <xf numFmtId="0" fontId="176" fillId="4" borderId="0"/>
    <xf numFmtId="0" fontId="176" fillId="4" borderId="0"/>
    <xf numFmtId="0" fontId="177" fillId="0" borderId="3" applyFont="0" applyAlignment="0">
      <alignment horizontal="left"/>
    </xf>
    <xf numFmtId="0" fontId="177" fillId="0" borderId="3" applyFont="0" applyAlignment="0">
      <alignment horizontal="left"/>
    </xf>
    <xf numFmtId="0" fontId="177" fillId="0" borderId="3" applyFont="0" applyAlignment="0">
      <alignment horizontal="left"/>
    </xf>
    <xf numFmtId="263" fontId="171" fillId="0" borderId="0" applyFont="0" applyFill="0" applyBorder="0" applyAlignment="0" applyProtection="0"/>
    <xf numFmtId="263" fontId="171" fillId="0" borderId="0" applyFont="0" applyFill="0" applyBorder="0" applyAlignment="0" applyProtection="0"/>
    <xf numFmtId="263" fontId="171" fillId="0" borderId="0" applyFont="0" applyFill="0" applyBorder="0" applyAlignment="0" applyProtection="0"/>
    <xf numFmtId="263" fontId="171" fillId="0" borderId="0" applyFont="0" applyFill="0" applyBorder="0" applyAlignment="0" applyProtection="0"/>
    <xf numFmtId="263" fontId="171" fillId="0" borderId="0" applyFont="0" applyFill="0" applyBorder="0" applyAlignment="0" applyProtection="0"/>
    <xf numFmtId="0" fontId="176" fillId="4" borderId="0"/>
    <xf numFmtId="0" fontId="178" fillId="4" borderId="0"/>
    <xf numFmtId="0" fontId="176" fillId="4" borderId="0"/>
    <xf numFmtId="0" fontId="176" fillId="4" borderId="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6" fillId="13" borderId="0"/>
    <xf numFmtId="0" fontId="176" fillId="4" borderId="0"/>
    <xf numFmtId="0" fontId="177" fillId="0" borderId="3" applyFont="0" applyAlignment="0">
      <alignment horizontal="left"/>
    </xf>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6" fillId="4" borderId="0"/>
    <xf numFmtId="0" fontId="176" fillId="4" borderId="0"/>
    <xf numFmtId="0" fontId="176" fillId="4" borderId="0"/>
    <xf numFmtId="0" fontId="176" fillId="4" borderId="0"/>
    <xf numFmtId="0" fontId="176" fillId="4" borderId="0"/>
    <xf numFmtId="0" fontId="177" fillId="0" borderId="3" applyFont="0" applyAlignment="0">
      <alignment horizontal="left"/>
    </xf>
    <xf numFmtId="0" fontId="178" fillId="4" borderId="0"/>
    <xf numFmtId="0" fontId="154" fillId="0" borderId="31" applyAlignment="0"/>
    <xf numFmtId="0" fontId="154" fillId="0" borderId="31" applyAlignment="0"/>
    <xf numFmtId="0" fontId="178" fillId="4" borderId="0"/>
    <xf numFmtId="0" fontId="178" fillId="4" borderId="0"/>
    <xf numFmtId="0" fontId="178" fillId="4" borderId="0"/>
    <xf numFmtId="0" fontId="178" fillId="4" borderId="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76" fillId="13" borderId="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54" fillId="0" borderId="32" applyFill="0" applyAlignment="0"/>
    <xf numFmtId="0" fontId="176" fillId="4" borderId="0"/>
    <xf numFmtId="0" fontId="176" fillId="4" borderId="0"/>
    <xf numFmtId="0" fontId="154" fillId="0" borderId="31" applyAlignment="0"/>
    <xf numFmtId="0" fontId="154" fillId="0" borderId="31" applyAlignment="0"/>
    <xf numFmtId="0" fontId="154" fillId="0" borderId="31" applyAlignment="0"/>
    <xf numFmtId="0" fontId="154" fillId="0" borderId="31" applyAlignment="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263" fontId="171" fillId="0" borderId="0" applyFont="0" applyFill="0" applyBorder="0" applyAlignment="0" applyProtection="0"/>
    <xf numFmtId="263" fontId="171" fillId="0" borderId="0" applyFont="0" applyFill="0" applyBorder="0" applyAlignment="0" applyProtection="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6" fillId="4" borderId="0"/>
    <xf numFmtId="263" fontId="171" fillId="0" borderId="0" applyFont="0" applyFill="0" applyBorder="0" applyAlignment="0" applyProtection="0"/>
    <xf numFmtId="263" fontId="171" fillId="0" borderId="0" applyFont="0" applyFill="0" applyBorder="0" applyAlignment="0" applyProtection="0"/>
    <xf numFmtId="0" fontId="14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6" fillId="4" borderId="0"/>
    <xf numFmtId="0" fontId="176" fillId="4" borderId="0"/>
    <xf numFmtId="0" fontId="177" fillId="0" borderId="3" applyFont="0" applyAlignment="0">
      <alignment horizontal="left"/>
    </xf>
    <xf numFmtId="0" fontId="178" fillId="4" borderId="0"/>
    <xf numFmtId="0" fontId="178" fillId="4" borderId="0"/>
    <xf numFmtId="0" fontId="178" fillId="4" borderId="0"/>
    <xf numFmtId="0" fontId="178" fillId="4" borderId="0"/>
    <xf numFmtId="0" fontId="177" fillId="0" borderId="3" applyFont="0" applyAlignment="0">
      <alignment horizontal="left"/>
    </xf>
    <xf numFmtId="0" fontId="176" fillId="4" borderId="0"/>
    <xf numFmtId="0" fontId="176" fillId="4" borderId="0"/>
    <xf numFmtId="0" fontId="177" fillId="0" borderId="3" applyFont="0" applyAlignment="0">
      <alignment horizontal="left"/>
    </xf>
    <xf numFmtId="0" fontId="176" fillId="4" borderId="0"/>
    <xf numFmtId="0" fontId="178" fillId="4" borderId="0"/>
    <xf numFmtId="0" fontId="178" fillId="4" borderId="0"/>
    <xf numFmtId="0" fontId="178" fillId="4" borderId="0"/>
    <xf numFmtId="0" fontId="178" fillId="4" borderId="0"/>
    <xf numFmtId="0" fontId="154" fillId="0" borderId="31" applyAlignment="0"/>
    <xf numFmtId="0" fontId="154" fillId="0" borderId="31" applyAlignment="0"/>
    <xf numFmtId="0" fontId="154" fillId="0" borderId="31" applyAlignment="0"/>
    <xf numFmtId="0" fontId="154" fillId="0" borderId="31" applyAlignment="0"/>
    <xf numFmtId="0" fontId="179" fillId="0" borderId="0" applyFont="0" applyFill="0" applyBorder="0" applyAlignment="0">
      <alignment horizontal="left"/>
    </xf>
    <xf numFmtId="0" fontId="176" fillId="4" borderId="0"/>
    <xf numFmtId="0" fontId="179" fillId="0" borderId="0" applyFont="0" applyFill="0" applyBorder="0" applyAlignment="0">
      <alignment horizontal="left"/>
    </xf>
    <xf numFmtId="0" fontId="176" fillId="4" borderId="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48" fillId="0" borderId="32" applyAlignment="0"/>
    <xf numFmtId="0" fontId="177" fillId="0" borderId="3" applyFont="0" applyAlignment="0">
      <alignment horizontal="left"/>
    </xf>
    <xf numFmtId="263" fontId="171" fillId="0" borderId="0" applyFont="0" applyFill="0" applyBorder="0" applyAlignment="0" applyProtection="0"/>
    <xf numFmtId="0" fontId="154" fillId="0" borderId="31" applyAlignment="0"/>
    <xf numFmtId="0" fontId="154" fillId="0" borderId="31" applyAlignment="0"/>
    <xf numFmtId="263" fontId="171" fillId="0" borderId="0" applyFont="0" applyFill="0" applyBorder="0" applyAlignment="0" applyProtection="0"/>
    <xf numFmtId="0" fontId="176" fillId="4" borderId="0"/>
    <xf numFmtId="0" fontId="154" fillId="0" borderId="31" applyAlignment="0"/>
    <xf numFmtId="0" fontId="154" fillId="0" borderId="31" applyAlignment="0"/>
    <xf numFmtId="0" fontId="178" fillId="4" borderId="0"/>
    <xf numFmtId="0" fontId="178" fillId="4" borderId="0"/>
    <xf numFmtId="0" fontId="176" fillId="4" borderId="0"/>
    <xf numFmtId="0" fontId="177" fillId="0" borderId="3" applyFont="0" applyAlignment="0">
      <alignment horizontal="left"/>
    </xf>
    <xf numFmtId="0" fontId="176" fillId="4" borderId="0"/>
    <xf numFmtId="0" fontId="176" fillId="4" borderId="0"/>
    <xf numFmtId="0" fontId="154" fillId="0" borderId="31" applyAlignment="0"/>
    <xf numFmtId="0" fontId="154" fillId="0" borderId="31" applyAlignment="0"/>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79" fillId="0" borderId="0" applyFont="0" applyFill="0" applyBorder="0" applyAlignment="0">
      <alignment horizontal="left"/>
    </xf>
    <xf numFmtId="0" fontId="179" fillId="0" borderId="0" applyFont="0" applyFill="0" applyBorder="0" applyAlignment="0">
      <alignment horizontal="left"/>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80" fillId="0" borderId="1" applyNumberFormat="0" applyFont="0" applyBorder="0">
      <alignment horizontal="left" indent="2"/>
    </xf>
    <xf numFmtId="0" fontId="176" fillId="4" borderId="0"/>
    <xf numFmtId="0" fontId="176" fillId="4" borderId="0"/>
    <xf numFmtId="0" fontId="181" fillId="0" borderId="0"/>
    <xf numFmtId="0" fontId="182" fillId="14" borderId="33" applyFont="0" applyFill="0" applyAlignment="0">
      <alignment vertical="center" wrapText="1"/>
    </xf>
    <xf numFmtId="9" fontId="183" fillId="0" borderId="0" applyBorder="0" applyAlignment="0" applyProtection="0"/>
    <xf numFmtId="0" fontId="184" fillId="4" borderId="0"/>
    <xf numFmtId="0" fontId="178" fillId="4" borderId="0"/>
    <xf numFmtId="0" fontId="184" fillId="13" borderId="0"/>
    <xf numFmtId="0" fontId="184" fillId="4" borderId="0"/>
    <xf numFmtId="0" fontId="148" fillId="0" borderId="31" applyNumberFormat="0" applyFill="0"/>
    <xf numFmtId="0" fontId="148" fillId="0" borderId="31" applyNumberFormat="0" applyFill="0"/>
    <xf numFmtId="0" fontId="178" fillId="4" borderId="0"/>
    <xf numFmtId="0" fontId="178" fillId="4" borderId="0"/>
    <xf numFmtId="0" fontId="178" fillId="4" borderId="0"/>
    <xf numFmtId="0" fontId="178" fillId="4" borderId="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84" fillId="4" borderId="0"/>
    <xf numFmtId="0" fontId="148" fillId="0" borderId="31" applyNumberFormat="0" applyFill="0"/>
    <xf numFmtId="0" fontId="148" fillId="0" borderId="31" applyNumberFormat="0" applyFill="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4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84" fillId="4" borderId="0"/>
    <xf numFmtId="0" fontId="178" fillId="4" borderId="0"/>
    <xf numFmtId="0" fontId="178" fillId="4" borderId="0"/>
    <xf numFmtId="0" fontId="178" fillId="4" borderId="0"/>
    <xf numFmtId="0" fontId="178" fillId="4" borderId="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78" fillId="4" borderId="0"/>
    <xf numFmtId="0" fontId="178" fillId="4" borderId="0"/>
    <xf numFmtId="0" fontId="184" fillId="4" borderId="0"/>
    <xf numFmtId="0" fontId="184" fillId="4" borderId="0"/>
    <xf numFmtId="0" fontId="184" fillId="4" borderId="0"/>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80" fillId="0" borderId="1" applyNumberFormat="0" applyFont="0" applyBorder="0" applyAlignment="0">
      <alignment horizontal="center"/>
    </xf>
    <xf numFmtId="0" fontId="148" fillId="0" borderId="0"/>
    <xf numFmtId="0" fontId="185" fillId="15" borderId="0" applyNumberFormat="0" applyBorder="0" applyAlignment="0" applyProtection="0"/>
    <xf numFmtId="0" fontId="186" fillId="15" borderId="0" applyNumberFormat="0" applyBorder="0" applyAlignment="0" applyProtection="0"/>
    <xf numFmtId="0" fontId="187" fillId="15" borderId="0" applyNumberFormat="0" applyBorder="0" applyAlignment="0" applyProtection="0"/>
    <xf numFmtId="0" fontId="185" fillId="15" borderId="0" applyNumberFormat="0" applyBorder="0" applyAlignment="0" applyProtection="0"/>
    <xf numFmtId="0" fontId="185" fillId="16" borderId="0" applyNumberFormat="0" applyBorder="0" applyAlignment="0" applyProtection="0"/>
    <xf numFmtId="0" fontId="185" fillId="15" borderId="0" applyNumberFormat="0" applyBorder="0" applyAlignment="0" applyProtection="0"/>
    <xf numFmtId="0" fontId="185" fillId="15" borderId="0" applyNumberFormat="0" applyBorder="0" applyAlignment="0" applyProtection="0"/>
    <xf numFmtId="0" fontId="185" fillId="17" borderId="0" applyNumberFormat="0" applyBorder="0" applyAlignment="0" applyProtection="0"/>
    <xf numFmtId="0" fontId="186" fillId="17" borderId="0" applyNumberFormat="0" applyBorder="0" applyAlignment="0" applyProtection="0"/>
    <xf numFmtId="0" fontId="187" fillId="17" borderId="0" applyNumberFormat="0" applyBorder="0" applyAlignment="0" applyProtection="0"/>
    <xf numFmtId="0" fontId="185" fillId="17" borderId="0" applyNumberFormat="0" applyBorder="0" applyAlignment="0" applyProtection="0"/>
    <xf numFmtId="0" fontId="185" fillId="18" borderId="0" applyNumberFormat="0" applyBorder="0" applyAlignment="0" applyProtection="0"/>
    <xf numFmtId="0" fontId="185" fillId="17" borderId="0" applyNumberFormat="0" applyBorder="0" applyAlignment="0" applyProtection="0"/>
    <xf numFmtId="0" fontId="185" fillId="17" borderId="0" applyNumberFormat="0" applyBorder="0" applyAlignment="0" applyProtection="0"/>
    <xf numFmtId="0" fontId="185" fillId="19" borderId="0" applyNumberFormat="0" applyBorder="0" applyAlignment="0" applyProtection="0"/>
    <xf numFmtId="0" fontId="186" fillId="19" borderId="0" applyNumberFormat="0" applyBorder="0" applyAlignment="0" applyProtection="0"/>
    <xf numFmtId="0" fontId="187" fillId="19" borderId="0" applyNumberFormat="0" applyBorder="0" applyAlignment="0" applyProtection="0"/>
    <xf numFmtId="0" fontId="185" fillId="19" borderId="0" applyNumberFormat="0" applyBorder="0" applyAlignment="0" applyProtection="0"/>
    <xf numFmtId="0" fontId="185" fillId="20" borderId="0" applyNumberFormat="0" applyBorder="0" applyAlignment="0" applyProtection="0"/>
    <xf numFmtId="0" fontId="185" fillId="19" borderId="0" applyNumberFormat="0" applyBorder="0" applyAlignment="0" applyProtection="0"/>
    <xf numFmtId="0" fontId="185" fillId="19" borderId="0" applyNumberFormat="0" applyBorder="0" applyAlignment="0" applyProtection="0"/>
    <xf numFmtId="0" fontId="185" fillId="21" borderId="0" applyNumberFormat="0" applyBorder="0" applyAlignment="0" applyProtection="0"/>
    <xf numFmtId="0" fontId="186" fillId="21" borderId="0" applyNumberFormat="0" applyBorder="0" applyAlignment="0" applyProtection="0"/>
    <xf numFmtId="0" fontId="187" fillId="21" borderId="0" applyNumberFormat="0" applyBorder="0" applyAlignment="0" applyProtection="0"/>
    <xf numFmtId="0" fontId="185" fillId="21" borderId="0" applyNumberFormat="0" applyBorder="0" applyAlignment="0" applyProtection="0"/>
    <xf numFmtId="0" fontId="185" fillId="22" borderId="0" applyNumberFormat="0" applyBorder="0" applyAlignment="0" applyProtection="0"/>
    <xf numFmtId="0" fontId="185" fillId="21" borderId="0" applyNumberFormat="0" applyBorder="0" applyAlignment="0" applyProtection="0"/>
    <xf numFmtId="0" fontId="185" fillId="21" borderId="0" applyNumberFormat="0" applyBorder="0" applyAlignment="0" applyProtection="0"/>
    <xf numFmtId="0" fontId="185" fillId="23" borderId="0" applyNumberFormat="0" applyBorder="0" applyAlignment="0" applyProtection="0"/>
    <xf numFmtId="0" fontId="186" fillId="23" borderId="0" applyNumberFormat="0" applyBorder="0" applyAlignment="0" applyProtection="0"/>
    <xf numFmtId="0" fontId="187" fillId="23" borderId="0" applyNumberFormat="0" applyBorder="0" applyAlignment="0" applyProtection="0"/>
    <xf numFmtId="0" fontId="185" fillId="23" borderId="0" applyNumberFormat="0" applyBorder="0" applyAlignment="0" applyProtection="0"/>
    <xf numFmtId="0" fontId="185" fillId="24" borderId="0" applyNumberFormat="0" applyBorder="0" applyAlignment="0" applyProtection="0"/>
    <xf numFmtId="0" fontId="185" fillId="23" borderId="0" applyNumberFormat="0" applyBorder="0" applyAlignment="0" applyProtection="0"/>
    <xf numFmtId="0" fontId="185" fillId="23" borderId="0" applyNumberFormat="0" applyBorder="0" applyAlignment="0" applyProtection="0"/>
    <xf numFmtId="0" fontId="185" fillId="25" borderId="0" applyNumberFormat="0" applyBorder="0" applyAlignment="0" applyProtection="0"/>
    <xf numFmtId="0" fontId="186" fillId="25" borderId="0" applyNumberFormat="0" applyBorder="0" applyAlignment="0" applyProtection="0"/>
    <xf numFmtId="0" fontId="187" fillId="25" borderId="0" applyNumberFormat="0" applyBorder="0" applyAlignment="0" applyProtection="0"/>
    <xf numFmtId="0" fontId="185" fillId="25" borderId="0" applyNumberFormat="0" applyBorder="0" applyAlignment="0" applyProtection="0"/>
    <xf numFmtId="0" fontId="185" fillId="26" borderId="0" applyNumberFormat="0" applyBorder="0" applyAlignment="0" applyProtection="0"/>
    <xf numFmtId="0" fontId="185" fillId="25" borderId="0" applyNumberFormat="0" applyBorder="0" applyAlignment="0" applyProtection="0"/>
    <xf numFmtId="0" fontId="185" fillId="25" borderId="0" applyNumberFormat="0" applyBorder="0" applyAlignment="0" applyProtection="0"/>
    <xf numFmtId="0" fontId="188" fillId="15" borderId="0" applyNumberFormat="0" applyBorder="0" applyAlignment="0" applyProtection="0"/>
    <xf numFmtId="0" fontId="188" fillId="15" borderId="0" applyNumberFormat="0" applyBorder="0" applyAlignment="0" applyProtection="0"/>
    <xf numFmtId="0" fontId="188" fillId="17" borderId="0" applyNumberFormat="0" applyBorder="0" applyAlignment="0" applyProtection="0"/>
    <xf numFmtId="0" fontId="188" fillId="17" borderId="0" applyNumberFormat="0" applyBorder="0" applyAlignment="0" applyProtection="0"/>
    <xf numFmtId="0" fontId="188" fillId="19" borderId="0" applyNumberFormat="0" applyBorder="0" applyAlignment="0" applyProtection="0"/>
    <xf numFmtId="0" fontId="188" fillId="19" borderId="0" applyNumberFormat="0" applyBorder="0" applyAlignment="0" applyProtection="0"/>
    <xf numFmtId="0" fontId="188" fillId="21" borderId="0" applyNumberFormat="0" applyBorder="0" applyAlignment="0" applyProtection="0"/>
    <xf numFmtId="0" fontId="188" fillId="21" borderId="0" applyNumberFormat="0" applyBorder="0" applyAlignment="0" applyProtection="0"/>
    <xf numFmtId="0" fontId="188" fillId="23" borderId="0" applyNumberFormat="0" applyBorder="0" applyAlignment="0" applyProtection="0"/>
    <xf numFmtId="0" fontId="188" fillId="23" borderId="0" applyNumberFormat="0" applyBorder="0" applyAlignment="0" applyProtection="0"/>
    <xf numFmtId="0" fontId="188" fillId="25" borderId="0" applyNumberFormat="0" applyBorder="0" applyAlignment="0" applyProtection="0"/>
    <xf numFmtId="0" fontId="188" fillId="25" borderId="0" applyNumberFormat="0" applyBorder="0" applyAlignment="0" applyProtection="0"/>
    <xf numFmtId="0" fontId="38" fillId="0" borderId="0"/>
    <xf numFmtId="0" fontId="189" fillId="4" borderId="0"/>
    <xf numFmtId="0" fontId="178" fillId="4" borderId="0"/>
    <xf numFmtId="0" fontId="189" fillId="4" borderId="0"/>
    <xf numFmtId="0" fontId="189" fillId="13"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4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89"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89" fillId="4" borderId="0"/>
    <xf numFmtId="0" fontId="189" fillId="4" borderId="0"/>
    <xf numFmtId="0" fontId="190" fillId="0" borderId="0">
      <alignment wrapText="1"/>
    </xf>
    <xf numFmtId="0" fontId="178" fillId="0" borderId="0">
      <alignment wrapText="1"/>
    </xf>
    <xf numFmtId="0" fontId="190"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4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90"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90" fillId="0" borderId="0">
      <alignment wrapText="1"/>
    </xf>
    <xf numFmtId="0" fontId="185" fillId="27" borderId="0" applyNumberFormat="0" applyBorder="0" applyAlignment="0" applyProtection="0"/>
    <xf numFmtId="0" fontId="186" fillId="27" borderId="0" applyNumberFormat="0" applyBorder="0" applyAlignment="0" applyProtection="0"/>
    <xf numFmtId="0" fontId="187" fillId="27" borderId="0" applyNumberFormat="0" applyBorder="0" applyAlignment="0" applyProtection="0"/>
    <xf numFmtId="0" fontId="185" fillId="27" borderId="0" applyNumberFormat="0" applyBorder="0" applyAlignment="0" applyProtection="0"/>
    <xf numFmtId="0" fontId="185" fillId="28" borderId="0" applyNumberFormat="0" applyBorder="0" applyAlignment="0" applyProtection="0"/>
    <xf numFmtId="0" fontId="185" fillId="27" borderId="0" applyNumberFormat="0" applyBorder="0" applyAlignment="0" applyProtection="0"/>
    <xf numFmtId="0" fontId="185" fillId="27" borderId="0" applyNumberFormat="0" applyBorder="0" applyAlignment="0" applyProtection="0"/>
    <xf numFmtId="0" fontId="185" fillId="29" borderId="0" applyNumberFormat="0" applyBorder="0" applyAlignment="0" applyProtection="0"/>
    <xf numFmtId="0" fontId="186" fillId="29" borderId="0" applyNumberFormat="0" applyBorder="0" applyAlignment="0" applyProtection="0"/>
    <xf numFmtId="0" fontId="187" fillId="29" borderId="0" applyNumberFormat="0" applyBorder="0" applyAlignment="0" applyProtection="0"/>
    <xf numFmtId="0" fontId="185" fillId="29" borderId="0" applyNumberFormat="0" applyBorder="0" applyAlignment="0" applyProtection="0"/>
    <xf numFmtId="0" fontId="185" fillId="30" borderId="0" applyNumberFormat="0" applyBorder="0" applyAlignment="0" applyProtection="0"/>
    <xf numFmtId="0" fontId="185" fillId="29" borderId="0" applyNumberFormat="0" applyBorder="0" applyAlignment="0" applyProtection="0"/>
    <xf numFmtId="0" fontId="185" fillId="29" borderId="0" applyNumberFormat="0" applyBorder="0" applyAlignment="0" applyProtection="0"/>
    <xf numFmtId="0" fontId="185" fillId="31" borderId="0" applyNumberFormat="0" applyBorder="0" applyAlignment="0" applyProtection="0"/>
    <xf numFmtId="0" fontId="186" fillId="31" borderId="0" applyNumberFormat="0" applyBorder="0" applyAlignment="0" applyProtection="0"/>
    <xf numFmtId="0" fontId="187" fillId="31" borderId="0" applyNumberFormat="0" applyBorder="0" applyAlignment="0" applyProtection="0"/>
    <xf numFmtId="0" fontId="185" fillId="31" borderId="0" applyNumberFormat="0" applyBorder="0" applyAlignment="0" applyProtection="0"/>
    <xf numFmtId="0" fontId="185" fillId="32" borderId="0" applyNumberFormat="0" applyBorder="0" applyAlignment="0" applyProtection="0"/>
    <xf numFmtId="0" fontId="185" fillId="31" borderId="0" applyNumberFormat="0" applyBorder="0" applyAlignment="0" applyProtection="0"/>
    <xf numFmtId="0" fontId="185" fillId="31" borderId="0" applyNumberFormat="0" applyBorder="0" applyAlignment="0" applyProtection="0"/>
    <xf numFmtId="0" fontId="185" fillId="21" borderId="0" applyNumberFormat="0" applyBorder="0" applyAlignment="0" applyProtection="0"/>
    <xf numFmtId="0" fontId="186" fillId="21" borderId="0" applyNumberFormat="0" applyBorder="0" applyAlignment="0" applyProtection="0"/>
    <xf numFmtId="0" fontId="187" fillId="21" borderId="0" applyNumberFormat="0" applyBorder="0" applyAlignment="0" applyProtection="0"/>
    <xf numFmtId="0" fontId="185" fillId="21" borderId="0" applyNumberFormat="0" applyBorder="0" applyAlignment="0" applyProtection="0"/>
    <xf numFmtId="0" fontId="185" fillId="22" borderId="0" applyNumberFormat="0" applyBorder="0" applyAlignment="0" applyProtection="0"/>
    <xf numFmtId="0" fontId="185" fillId="21" borderId="0" applyNumberFormat="0" applyBorder="0" applyAlignment="0" applyProtection="0"/>
    <xf numFmtId="0" fontId="185" fillId="21" borderId="0" applyNumberFormat="0" applyBorder="0" applyAlignment="0" applyProtection="0"/>
    <xf numFmtId="0" fontId="185" fillId="27" borderId="0" applyNumberFormat="0" applyBorder="0" applyAlignment="0" applyProtection="0"/>
    <xf numFmtId="0" fontId="186" fillId="27" borderId="0" applyNumberFormat="0" applyBorder="0" applyAlignment="0" applyProtection="0"/>
    <xf numFmtId="0" fontId="187" fillId="27" borderId="0" applyNumberFormat="0" applyBorder="0" applyAlignment="0" applyProtection="0"/>
    <xf numFmtId="0" fontId="185" fillId="27" borderId="0" applyNumberFormat="0" applyBorder="0" applyAlignment="0" applyProtection="0"/>
    <xf numFmtId="0" fontId="185" fillId="28" borderId="0" applyNumberFormat="0" applyBorder="0" applyAlignment="0" applyProtection="0"/>
    <xf numFmtId="0" fontId="185" fillId="27" borderId="0" applyNumberFormat="0" applyBorder="0" applyAlignment="0" applyProtection="0"/>
    <xf numFmtId="0" fontId="185" fillId="27" borderId="0" applyNumberFormat="0" applyBorder="0" applyAlignment="0" applyProtection="0"/>
    <xf numFmtId="0" fontId="185" fillId="33" borderId="0" applyNumberFormat="0" applyBorder="0" applyAlignment="0" applyProtection="0"/>
    <xf numFmtId="0" fontId="186" fillId="33" borderId="0" applyNumberFormat="0" applyBorder="0" applyAlignment="0" applyProtection="0"/>
    <xf numFmtId="0" fontId="187" fillId="33" borderId="0" applyNumberFormat="0" applyBorder="0" applyAlignment="0" applyProtection="0"/>
    <xf numFmtId="0" fontId="185" fillId="33" borderId="0" applyNumberFormat="0" applyBorder="0" applyAlignment="0" applyProtection="0"/>
    <xf numFmtId="0" fontId="185" fillId="34" borderId="0" applyNumberFormat="0" applyBorder="0" applyAlignment="0" applyProtection="0"/>
    <xf numFmtId="0" fontId="185" fillId="33" borderId="0" applyNumberFormat="0" applyBorder="0" applyAlignment="0" applyProtection="0"/>
    <xf numFmtId="0" fontId="185" fillId="33" borderId="0" applyNumberFormat="0" applyBorder="0" applyAlignment="0" applyProtection="0"/>
    <xf numFmtId="0" fontId="188" fillId="27" borderId="0" applyNumberFormat="0" applyBorder="0" applyAlignment="0" applyProtection="0"/>
    <xf numFmtId="0" fontId="188" fillId="27" borderId="0" applyNumberFormat="0" applyBorder="0" applyAlignment="0" applyProtection="0"/>
    <xf numFmtId="0" fontId="188" fillId="29" borderId="0" applyNumberFormat="0" applyBorder="0" applyAlignment="0" applyProtection="0"/>
    <xf numFmtId="0" fontId="188" fillId="29" borderId="0" applyNumberFormat="0" applyBorder="0" applyAlignment="0" applyProtection="0"/>
    <xf numFmtId="0" fontId="188" fillId="31" borderId="0" applyNumberFormat="0" applyBorder="0" applyAlignment="0" applyProtection="0"/>
    <xf numFmtId="0" fontId="188" fillId="31" borderId="0" applyNumberFormat="0" applyBorder="0" applyAlignment="0" applyProtection="0"/>
    <xf numFmtId="0" fontId="188" fillId="21" borderId="0" applyNumberFormat="0" applyBorder="0" applyAlignment="0" applyProtection="0"/>
    <xf numFmtId="0" fontId="188" fillId="21" borderId="0" applyNumberFormat="0" applyBorder="0" applyAlignment="0" applyProtection="0"/>
    <xf numFmtId="0" fontId="188" fillId="27" borderId="0" applyNumberFormat="0" applyBorder="0" applyAlignment="0" applyProtection="0"/>
    <xf numFmtId="0" fontId="188" fillId="27" borderId="0" applyNumberFormat="0" applyBorder="0" applyAlignment="0" applyProtection="0"/>
    <xf numFmtId="0" fontId="188" fillId="33" borderId="0" applyNumberFormat="0" applyBorder="0" applyAlignment="0" applyProtection="0"/>
    <xf numFmtId="0" fontId="188" fillId="33" borderId="0" applyNumberFormat="0" applyBorder="0" applyAlignment="0" applyProtection="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48" fillId="0" borderId="0"/>
    <xf numFmtId="0" fontId="155" fillId="0" borderId="0"/>
    <xf numFmtId="0" fontId="155" fillId="0" borderId="0"/>
    <xf numFmtId="0" fontId="155" fillId="0" borderId="0"/>
    <xf numFmtId="0" fontId="155" fillId="0" borderId="0"/>
    <xf numFmtId="0" fontId="155" fillId="0" borderId="0"/>
    <xf numFmtId="0" fontId="191" fillId="35" borderId="0" applyNumberFormat="0" applyBorder="0" applyAlignment="0" applyProtection="0"/>
    <xf numFmtId="0" fontId="192" fillId="35" borderId="0" applyNumberFormat="0" applyBorder="0" applyAlignment="0" applyProtection="0"/>
    <xf numFmtId="0" fontId="193" fillId="35" borderId="0" applyNumberFormat="0" applyBorder="0" applyAlignment="0" applyProtection="0"/>
    <xf numFmtId="0" fontId="191" fillId="35" borderId="0" applyNumberFormat="0" applyBorder="0" applyAlignment="0" applyProtection="0"/>
    <xf numFmtId="0" fontId="191" fillId="36" borderId="0" applyNumberFormat="0" applyBorder="0" applyAlignment="0" applyProtection="0"/>
    <xf numFmtId="0" fontId="191" fillId="35" borderId="0" applyNumberFormat="0" applyBorder="0" applyAlignment="0" applyProtection="0"/>
    <xf numFmtId="0" fontId="191" fillId="35" borderId="0" applyNumberFormat="0" applyBorder="0" applyAlignment="0" applyProtection="0"/>
    <xf numFmtId="0" fontId="191" fillId="29" borderId="0" applyNumberFormat="0" applyBorder="0" applyAlignment="0" applyProtection="0"/>
    <xf numFmtId="0" fontId="192" fillId="29" borderId="0" applyNumberFormat="0" applyBorder="0" applyAlignment="0" applyProtection="0"/>
    <xf numFmtId="0" fontId="193" fillId="29" borderId="0" applyNumberFormat="0" applyBorder="0" applyAlignment="0" applyProtection="0"/>
    <xf numFmtId="0" fontId="191" fillId="29" borderId="0" applyNumberFormat="0" applyBorder="0" applyAlignment="0" applyProtection="0"/>
    <xf numFmtId="0" fontId="191" fillId="30" borderId="0" applyNumberFormat="0" applyBorder="0" applyAlignment="0" applyProtection="0"/>
    <xf numFmtId="0" fontId="191" fillId="29" borderId="0" applyNumberFormat="0" applyBorder="0" applyAlignment="0" applyProtection="0"/>
    <xf numFmtId="0" fontId="191" fillId="29" borderId="0" applyNumberFormat="0" applyBorder="0" applyAlignment="0" applyProtection="0"/>
    <xf numFmtId="0" fontId="191" fillId="31" borderId="0" applyNumberFormat="0" applyBorder="0" applyAlignment="0" applyProtection="0"/>
    <xf numFmtId="0" fontId="192" fillId="31" borderId="0" applyNumberFormat="0" applyBorder="0" applyAlignment="0" applyProtection="0"/>
    <xf numFmtId="0" fontId="193" fillId="31" borderId="0" applyNumberFormat="0" applyBorder="0" applyAlignment="0" applyProtection="0"/>
    <xf numFmtId="0" fontId="191" fillId="31" borderId="0" applyNumberFormat="0" applyBorder="0" applyAlignment="0" applyProtection="0"/>
    <xf numFmtId="0" fontId="191" fillId="32" borderId="0" applyNumberFormat="0" applyBorder="0" applyAlignment="0" applyProtection="0"/>
    <xf numFmtId="0" fontId="191" fillId="31" borderId="0" applyNumberFormat="0" applyBorder="0" applyAlignment="0" applyProtection="0"/>
    <xf numFmtId="0" fontId="191" fillId="31" borderId="0" applyNumberFormat="0" applyBorder="0" applyAlignment="0" applyProtection="0"/>
    <xf numFmtId="0" fontId="191" fillId="37" borderId="0" applyNumberFormat="0" applyBorder="0" applyAlignment="0" applyProtection="0"/>
    <xf numFmtId="0" fontId="192" fillId="37" borderId="0" applyNumberFormat="0" applyBorder="0" applyAlignment="0" applyProtection="0"/>
    <xf numFmtId="0" fontId="193" fillId="37" borderId="0" applyNumberFormat="0" applyBorder="0" applyAlignment="0" applyProtection="0"/>
    <xf numFmtId="0" fontId="191" fillId="37" borderId="0" applyNumberFormat="0" applyBorder="0" applyAlignment="0" applyProtection="0"/>
    <xf numFmtId="0" fontId="191" fillId="38" borderId="0" applyNumberFormat="0" applyBorder="0" applyAlignment="0" applyProtection="0"/>
    <xf numFmtId="0" fontId="191" fillId="37" borderId="0" applyNumberFormat="0" applyBorder="0" applyAlignment="0" applyProtection="0"/>
    <xf numFmtId="0" fontId="191" fillId="37" borderId="0" applyNumberFormat="0" applyBorder="0" applyAlignment="0" applyProtection="0"/>
    <xf numFmtId="0" fontId="191" fillId="39" borderId="0" applyNumberFormat="0" applyBorder="0" applyAlignment="0" applyProtection="0"/>
    <xf numFmtId="0" fontId="192" fillId="39" borderId="0" applyNumberFormat="0" applyBorder="0" applyAlignment="0" applyProtection="0"/>
    <xf numFmtId="0" fontId="193" fillId="39" borderId="0" applyNumberFormat="0" applyBorder="0" applyAlignment="0" applyProtection="0"/>
    <xf numFmtId="0" fontId="191" fillId="39" borderId="0" applyNumberFormat="0" applyBorder="0" applyAlignment="0" applyProtection="0"/>
    <xf numFmtId="0" fontId="191" fillId="40" borderId="0" applyNumberFormat="0" applyBorder="0" applyAlignment="0" applyProtection="0"/>
    <xf numFmtId="0" fontId="191" fillId="39" borderId="0" applyNumberFormat="0" applyBorder="0" applyAlignment="0" applyProtection="0"/>
    <xf numFmtId="0" fontId="191" fillId="39" borderId="0" applyNumberFormat="0" applyBorder="0" applyAlignment="0" applyProtection="0"/>
    <xf numFmtId="0" fontId="191" fillId="41" borderId="0" applyNumberFormat="0" applyBorder="0" applyAlignment="0" applyProtection="0"/>
    <xf numFmtId="0" fontId="192" fillId="41" borderId="0" applyNumberFormat="0" applyBorder="0" applyAlignment="0" applyProtection="0"/>
    <xf numFmtId="0" fontId="193" fillId="41" borderId="0" applyNumberFormat="0" applyBorder="0" applyAlignment="0" applyProtection="0"/>
    <xf numFmtId="0" fontId="191" fillId="41" borderId="0" applyNumberFormat="0" applyBorder="0" applyAlignment="0" applyProtection="0"/>
    <xf numFmtId="0" fontId="191" fillId="42" borderId="0" applyNumberFormat="0" applyBorder="0" applyAlignment="0" applyProtection="0"/>
    <xf numFmtId="0" fontId="191" fillId="41" borderId="0" applyNumberFormat="0" applyBorder="0" applyAlignment="0" applyProtection="0"/>
    <xf numFmtId="0" fontId="191" fillId="41" borderId="0" applyNumberFormat="0" applyBorder="0" applyAlignment="0" applyProtection="0"/>
    <xf numFmtId="0" fontId="194" fillId="35" borderId="0" applyNumberFormat="0" applyBorder="0" applyAlignment="0" applyProtection="0"/>
    <xf numFmtId="0" fontId="194" fillId="35" borderId="0" applyNumberFormat="0" applyBorder="0" applyAlignment="0" applyProtection="0"/>
    <xf numFmtId="0" fontId="194" fillId="29" borderId="0" applyNumberFormat="0" applyBorder="0" applyAlignment="0" applyProtection="0"/>
    <xf numFmtId="0" fontId="194" fillId="29" borderId="0" applyNumberFormat="0" applyBorder="0" applyAlignment="0" applyProtection="0"/>
    <xf numFmtId="0" fontId="194" fillId="31" borderId="0" applyNumberFormat="0" applyBorder="0" applyAlignment="0" applyProtection="0"/>
    <xf numFmtId="0" fontId="194" fillId="31" borderId="0" applyNumberFormat="0" applyBorder="0" applyAlignment="0" applyProtection="0"/>
    <xf numFmtId="0" fontId="194" fillId="37" borderId="0" applyNumberFormat="0" applyBorder="0" applyAlignment="0" applyProtection="0"/>
    <xf numFmtId="0" fontId="194" fillId="37" borderId="0" applyNumberFormat="0" applyBorder="0" applyAlignment="0" applyProtection="0"/>
    <xf numFmtId="0" fontId="194" fillId="39" borderId="0" applyNumberFormat="0" applyBorder="0" applyAlignment="0" applyProtection="0"/>
    <xf numFmtId="0" fontId="194" fillId="39" borderId="0" applyNumberFormat="0" applyBorder="0" applyAlignment="0" applyProtection="0"/>
    <xf numFmtId="0" fontId="194" fillId="41" borderId="0" applyNumberFormat="0" applyBorder="0" applyAlignment="0" applyProtection="0"/>
    <xf numFmtId="0" fontId="194" fillId="41" borderId="0" applyNumberFormat="0" applyBorder="0" applyAlignment="0" applyProtection="0"/>
    <xf numFmtId="0" fontId="195" fillId="0" borderId="0"/>
    <xf numFmtId="0" fontId="195" fillId="0" borderId="0"/>
    <xf numFmtId="0" fontId="195" fillId="0" borderId="0"/>
    <xf numFmtId="0" fontId="195" fillId="0" borderId="0"/>
    <xf numFmtId="0" fontId="191" fillId="43" borderId="0" applyNumberFormat="0" applyBorder="0" applyAlignment="0" applyProtection="0"/>
    <xf numFmtId="0" fontId="192" fillId="43" borderId="0" applyNumberFormat="0" applyBorder="0" applyAlignment="0" applyProtection="0"/>
    <xf numFmtId="0" fontId="193" fillId="43" borderId="0" applyNumberFormat="0" applyBorder="0" applyAlignment="0" applyProtection="0"/>
    <xf numFmtId="0" fontId="191" fillId="43" borderId="0" applyNumberFormat="0" applyBorder="0" applyAlignment="0" applyProtection="0"/>
    <xf numFmtId="0" fontId="191" fillId="44" borderId="0" applyNumberFormat="0" applyBorder="0" applyAlignment="0" applyProtection="0"/>
    <xf numFmtId="0" fontId="191" fillId="43" borderId="0" applyNumberFormat="0" applyBorder="0" applyAlignment="0" applyProtection="0"/>
    <xf numFmtId="0" fontId="191" fillId="43" borderId="0" applyNumberFormat="0" applyBorder="0" applyAlignment="0" applyProtection="0"/>
    <xf numFmtId="0" fontId="191" fillId="45" borderId="0" applyNumberFormat="0" applyBorder="0" applyAlignment="0" applyProtection="0"/>
    <xf numFmtId="0" fontId="192" fillId="45" borderId="0" applyNumberFormat="0" applyBorder="0" applyAlignment="0" applyProtection="0"/>
    <xf numFmtId="0" fontId="193" fillId="45" borderId="0" applyNumberFormat="0" applyBorder="0" applyAlignment="0" applyProtection="0"/>
    <xf numFmtId="0" fontId="191" fillId="45" borderId="0" applyNumberFormat="0" applyBorder="0" applyAlignment="0" applyProtection="0"/>
    <xf numFmtId="0" fontId="191" fillId="46" borderId="0" applyNumberFormat="0" applyBorder="0" applyAlignment="0" applyProtection="0"/>
    <xf numFmtId="0" fontId="191" fillId="45" borderId="0" applyNumberFormat="0" applyBorder="0" applyAlignment="0" applyProtection="0"/>
    <xf numFmtId="0" fontId="191" fillId="45" borderId="0" applyNumberFormat="0" applyBorder="0" applyAlignment="0" applyProtection="0"/>
    <xf numFmtId="0" fontId="191" fillId="47" borderId="0" applyNumberFormat="0" applyBorder="0" applyAlignment="0" applyProtection="0"/>
    <xf numFmtId="0" fontId="192" fillId="47" borderId="0" applyNumberFormat="0" applyBorder="0" applyAlignment="0" applyProtection="0"/>
    <xf numFmtId="0" fontId="193" fillId="47" borderId="0" applyNumberFormat="0" applyBorder="0" applyAlignment="0" applyProtection="0"/>
    <xf numFmtId="0" fontId="191" fillId="47" borderId="0" applyNumberFormat="0" applyBorder="0" applyAlignment="0" applyProtection="0"/>
    <xf numFmtId="0" fontId="191" fillId="48" borderId="0" applyNumberFormat="0" applyBorder="0" applyAlignment="0" applyProtection="0"/>
    <xf numFmtId="0" fontId="191" fillId="47" borderId="0" applyNumberFormat="0" applyBorder="0" applyAlignment="0" applyProtection="0"/>
    <xf numFmtId="0" fontId="191" fillId="47" borderId="0" applyNumberFormat="0" applyBorder="0" applyAlignment="0" applyProtection="0"/>
    <xf numFmtId="0" fontId="191" fillId="37" borderId="0" applyNumberFormat="0" applyBorder="0" applyAlignment="0" applyProtection="0"/>
    <xf numFmtId="0" fontId="192" fillId="37" borderId="0" applyNumberFormat="0" applyBorder="0" applyAlignment="0" applyProtection="0"/>
    <xf numFmtId="0" fontId="193" fillId="37" borderId="0" applyNumberFormat="0" applyBorder="0" applyAlignment="0" applyProtection="0"/>
    <xf numFmtId="0" fontId="191" fillId="37" borderId="0" applyNumberFormat="0" applyBorder="0" applyAlignment="0" applyProtection="0"/>
    <xf numFmtId="0" fontId="191" fillId="38" borderId="0" applyNumberFormat="0" applyBorder="0" applyAlignment="0" applyProtection="0"/>
    <xf numFmtId="0" fontId="191" fillId="37" borderId="0" applyNumberFormat="0" applyBorder="0" applyAlignment="0" applyProtection="0"/>
    <xf numFmtId="0" fontId="191" fillId="37" borderId="0" applyNumberFormat="0" applyBorder="0" applyAlignment="0" applyProtection="0"/>
    <xf numFmtId="0" fontId="191" fillId="39" borderId="0" applyNumberFormat="0" applyBorder="0" applyAlignment="0" applyProtection="0"/>
    <xf numFmtId="0" fontId="192" fillId="39" borderId="0" applyNumberFormat="0" applyBorder="0" applyAlignment="0" applyProtection="0"/>
    <xf numFmtId="0" fontId="193" fillId="39" borderId="0" applyNumberFormat="0" applyBorder="0" applyAlignment="0" applyProtection="0"/>
    <xf numFmtId="0" fontId="191" fillId="39" borderId="0" applyNumberFormat="0" applyBorder="0" applyAlignment="0" applyProtection="0"/>
    <xf numFmtId="0" fontId="191" fillId="40" borderId="0" applyNumberFormat="0" applyBorder="0" applyAlignment="0" applyProtection="0"/>
    <xf numFmtId="0" fontId="191" fillId="39" borderId="0" applyNumberFormat="0" applyBorder="0" applyAlignment="0" applyProtection="0"/>
    <xf numFmtId="0" fontId="191" fillId="39" borderId="0" applyNumberFormat="0" applyBorder="0" applyAlignment="0" applyProtection="0"/>
    <xf numFmtId="0" fontId="191" fillId="49" borderId="0" applyNumberFormat="0" applyBorder="0" applyAlignment="0" applyProtection="0"/>
    <xf numFmtId="0" fontId="192" fillId="49" borderId="0" applyNumberFormat="0" applyBorder="0" applyAlignment="0" applyProtection="0"/>
    <xf numFmtId="0" fontId="193" fillId="49" borderId="0" applyNumberFormat="0" applyBorder="0" applyAlignment="0" applyProtection="0"/>
    <xf numFmtId="0" fontId="191" fillId="49" borderId="0" applyNumberFormat="0" applyBorder="0" applyAlignment="0" applyProtection="0"/>
    <xf numFmtId="0" fontId="191" fillId="50" borderId="0" applyNumberFormat="0" applyBorder="0" applyAlignment="0" applyProtection="0"/>
    <xf numFmtId="0" fontId="191" fillId="49" borderId="0" applyNumberFormat="0" applyBorder="0" applyAlignment="0" applyProtection="0"/>
    <xf numFmtId="0" fontId="191" fillId="49" borderId="0" applyNumberFormat="0" applyBorder="0" applyAlignment="0" applyProtection="0"/>
    <xf numFmtId="266" fontId="196" fillId="0" borderId="0" applyFont="0" applyFill="0" applyBorder="0" applyAlignment="0" applyProtection="0"/>
    <xf numFmtId="0" fontId="197" fillId="0" borderId="0" applyFont="0" applyFill="0" applyBorder="0" applyAlignment="0" applyProtection="0"/>
    <xf numFmtId="170" fontId="198" fillId="0" borderId="0" applyFont="0" applyFill="0" applyBorder="0" applyAlignment="0" applyProtection="0"/>
    <xf numFmtId="183" fontId="196" fillId="0" borderId="0" applyFont="0" applyFill="0" applyBorder="0" applyAlignment="0" applyProtection="0"/>
    <xf numFmtId="0" fontId="197" fillId="0" borderId="0" applyFont="0" applyFill="0" applyBorder="0" applyAlignment="0" applyProtection="0"/>
    <xf numFmtId="267" fontId="196" fillId="0" borderId="0" applyFont="0" applyFill="0" applyBorder="0" applyAlignment="0" applyProtection="0"/>
    <xf numFmtId="0" fontId="55" fillId="0" borderId="0">
      <alignment horizontal="center" wrapText="1"/>
      <protection locked="0"/>
    </xf>
    <xf numFmtId="0" fontId="199" fillId="0" borderId="0">
      <alignment horizontal="center" wrapText="1"/>
      <protection locked="0"/>
    </xf>
    <xf numFmtId="0" fontId="199" fillId="0" borderId="0">
      <alignment horizontal="center" wrapText="1"/>
      <protection locked="0"/>
    </xf>
    <xf numFmtId="0" fontId="55" fillId="0" borderId="0">
      <alignment horizontal="center" wrapText="1"/>
      <protection locked="0"/>
    </xf>
    <xf numFmtId="0" fontId="200" fillId="0" borderId="0" applyNumberFormat="0" applyBorder="0" applyAlignment="0">
      <alignment horizontal="center"/>
    </xf>
    <xf numFmtId="250" fontId="201" fillId="0" borderId="0" applyFont="0" applyFill="0" applyBorder="0" applyAlignment="0" applyProtection="0"/>
    <xf numFmtId="268" fontId="165" fillId="0" borderId="0" applyFont="0" applyFill="0" applyBorder="0" applyAlignment="0" applyProtection="0"/>
    <xf numFmtId="233" fontId="201" fillId="0" borderId="0" applyFont="0" applyFill="0" applyBorder="0" applyAlignment="0" applyProtection="0"/>
    <xf numFmtId="269" fontId="165" fillId="0" borderId="0" applyFont="0" applyFill="0" applyBorder="0" applyAlignment="0" applyProtection="0"/>
    <xf numFmtId="216" fontId="147" fillId="0" borderId="0" applyFont="0" applyFill="0" applyBorder="0" applyAlignment="0" applyProtection="0"/>
    <xf numFmtId="171" fontId="147"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202" fillId="17" borderId="0" applyNumberFormat="0" applyBorder="0" applyAlignment="0" applyProtection="0"/>
    <xf numFmtId="0" fontId="203" fillId="17" borderId="0" applyNumberFormat="0" applyBorder="0" applyAlignment="0" applyProtection="0"/>
    <xf numFmtId="0" fontId="204" fillId="17" borderId="0" applyNumberFormat="0" applyBorder="0" applyAlignment="0" applyProtection="0"/>
    <xf numFmtId="0" fontId="202" fillId="17" borderId="0" applyNumberFormat="0" applyBorder="0" applyAlignment="0" applyProtection="0"/>
    <xf numFmtId="0" fontId="202" fillId="18" borderId="0" applyNumberFormat="0" applyBorder="0" applyAlignment="0" applyProtection="0"/>
    <xf numFmtId="0" fontId="202" fillId="17" borderId="0" applyNumberFormat="0" applyBorder="0" applyAlignment="0" applyProtection="0"/>
    <xf numFmtId="0" fontId="202" fillId="17" borderId="0" applyNumberFormat="0" applyBorder="0" applyAlignment="0" applyProtection="0"/>
    <xf numFmtId="0" fontId="144" fillId="0" borderId="0"/>
    <xf numFmtId="0" fontId="144" fillId="0" borderId="0"/>
    <xf numFmtId="0" fontId="144" fillId="0" borderId="0"/>
    <xf numFmtId="0" fontId="38" fillId="0" borderId="0"/>
    <xf numFmtId="0" fontId="205" fillId="0" borderId="0" applyNumberFormat="0" applyFill="0" applyBorder="0" applyAlignment="0" applyProtection="0"/>
    <xf numFmtId="0" fontId="133" fillId="0" borderId="0"/>
    <xf numFmtId="0" fontId="15" fillId="0" borderId="0"/>
    <xf numFmtId="0" fontId="206" fillId="0" borderId="0"/>
    <xf numFmtId="0" fontId="207" fillId="0" borderId="0"/>
    <xf numFmtId="0" fontId="208" fillId="0" borderId="0"/>
    <xf numFmtId="191" fontId="38" fillId="0" borderId="0" applyFill="0" applyBorder="0" applyAlignment="0"/>
    <xf numFmtId="191" fontId="38" fillId="0" borderId="0" applyFill="0" applyBorder="0" applyAlignment="0"/>
    <xf numFmtId="191" fontId="146" fillId="0" borderId="0" applyFill="0" applyBorder="0" applyAlignment="0"/>
    <xf numFmtId="191" fontId="38" fillId="0" borderId="0" applyFill="0" applyBorder="0" applyAlignment="0"/>
    <xf numFmtId="191" fontId="38" fillId="0" borderId="0" applyFill="0" applyBorder="0" applyAlignment="0"/>
    <xf numFmtId="191" fontId="146" fillId="0" borderId="0" applyFill="0" applyBorder="0" applyAlignment="0"/>
    <xf numFmtId="270" fontId="148" fillId="0" borderId="0" applyFill="0" applyBorder="0" applyAlignment="0"/>
    <xf numFmtId="271" fontId="209" fillId="0" borderId="0" applyFill="0" applyBorder="0" applyAlignment="0"/>
    <xf numFmtId="272" fontId="209" fillId="0" borderId="0" applyFill="0" applyBorder="0" applyAlignment="0"/>
    <xf numFmtId="273" fontId="209" fillId="0" borderId="0" applyFill="0" applyBorder="0" applyAlignment="0"/>
    <xf numFmtId="274" fontId="38" fillId="0" borderId="0" applyFill="0" applyBorder="0" applyAlignment="0"/>
    <xf numFmtId="274" fontId="38" fillId="0" borderId="0" applyFill="0" applyBorder="0" applyAlignment="0"/>
    <xf numFmtId="274" fontId="146" fillId="0" borderId="0" applyFill="0" applyBorder="0" applyAlignment="0"/>
    <xf numFmtId="274" fontId="38" fillId="0" borderId="0" applyFill="0" applyBorder="0" applyAlignment="0"/>
    <xf numFmtId="274" fontId="146" fillId="0" borderId="0" applyFill="0" applyBorder="0" applyAlignment="0"/>
    <xf numFmtId="274" fontId="38" fillId="0" borderId="0" applyFill="0" applyBorder="0" applyAlignment="0"/>
    <xf numFmtId="232" fontId="209" fillId="0" borderId="0" applyFill="0" applyBorder="0" applyAlignment="0"/>
    <xf numFmtId="172" fontId="209" fillId="0" borderId="0" applyFill="0" applyBorder="0" applyAlignment="0"/>
    <xf numFmtId="275" fontId="209" fillId="0" borderId="0" applyFill="0" applyBorder="0" applyAlignment="0"/>
    <xf numFmtId="271" fontId="209" fillId="0" borderId="0" applyFill="0" applyBorder="0" applyAlignment="0"/>
    <xf numFmtId="0" fontId="210"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1"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2"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13"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3" fillId="0" borderId="0"/>
    <xf numFmtId="0" fontId="214" fillId="0" borderId="0"/>
    <xf numFmtId="276" fontId="215" fillId="0" borderId="30" applyBorder="0"/>
    <xf numFmtId="276" fontId="216" fillId="0" borderId="3">
      <protection locked="0"/>
    </xf>
    <xf numFmtId="277" fontId="165" fillId="0" borderId="0" applyFont="0" applyFill="0" applyBorder="0" applyAlignment="0" applyProtection="0"/>
    <xf numFmtId="175" fontId="217" fillId="0" borderId="0" applyFont="0" applyFill="0" applyBorder="0" applyAlignment="0" applyProtection="0"/>
    <xf numFmtId="176" fontId="218" fillId="0" borderId="0"/>
    <xf numFmtId="176" fontId="218" fillId="0" borderId="0"/>
    <xf numFmtId="176" fontId="218" fillId="0" borderId="0"/>
    <xf numFmtId="176" fontId="218" fillId="0" borderId="0"/>
    <xf numFmtId="176" fontId="218" fillId="0" borderId="0"/>
    <xf numFmtId="176" fontId="218" fillId="0" borderId="0"/>
    <xf numFmtId="176" fontId="218" fillId="0" borderId="0"/>
    <xf numFmtId="176" fontId="218" fillId="0" borderId="0"/>
    <xf numFmtId="0" fontId="198" fillId="0" borderId="1"/>
    <xf numFmtId="0" fontId="198" fillId="0" borderId="1"/>
    <xf numFmtId="0" fontId="198" fillId="0" borderId="1"/>
    <xf numFmtId="0" fontId="198" fillId="0" borderId="1"/>
    <xf numFmtId="0" fontId="198" fillId="0" borderId="1"/>
    <xf numFmtId="0" fontId="198" fillId="0" borderId="1"/>
    <xf numFmtId="0" fontId="198" fillId="0" borderId="1"/>
    <xf numFmtId="0" fontId="198" fillId="0" borderId="1"/>
    <xf numFmtId="0" fontId="198" fillId="0" borderId="1"/>
    <xf numFmtId="0" fontId="198" fillId="0" borderId="1"/>
    <xf numFmtId="278" fontId="219" fillId="0" borderId="0" applyFont="0" applyFill="0" applyBorder="0" applyAlignment="0" applyProtection="0"/>
    <xf numFmtId="279" fontId="154" fillId="0" borderId="0" applyFill="0" applyBorder="0" applyAlignment="0" applyProtection="0"/>
    <xf numFmtId="250" fontId="185" fillId="0" borderId="0" applyFont="0" applyFill="0" applyBorder="0" applyAlignment="0" applyProtection="0"/>
    <xf numFmtId="166" fontId="220" fillId="0" borderId="0" applyFont="0" applyFill="0" applyBorder="0" applyAlignment="0" applyProtection="0"/>
    <xf numFmtId="279" fontId="154" fillId="0" borderId="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6" fontId="158" fillId="0" borderId="0" applyFont="0" applyFill="0" applyBorder="0" applyAlignment="0" applyProtection="0"/>
    <xf numFmtId="232" fontId="209" fillId="0" borderId="0" applyFont="0" applyFill="0" applyBorder="0" applyAlignment="0" applyProtection="0"/>
    <xf numFmtId="172" fontId="209"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280" fontId="38" fillId="0" borderId="0" applyFill="0" applyBorder="0" applyAlignment="0" applyProtection="0"/>
    <xf numFmtId="280" fontId="38" fillId="0" borderId="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88" fillId="0" borderId="0" applyFont="0" applyFill="0" applyBorder="0" applyAlignment="0" applyProtection="0"/>
    <xf numFmtId="43" fontId="185" fillId="0" borderId="0" applyFont="0" applyFill="0" applyBorder="0" applyAlignment="0" applyProtection="0"/>
    <xf numFmtId="233" fontId="185" fillId="0" borderId="0" applyFont="0" applyFill="0" applyBorder="0" applyAlignment="0" applyProtection="0"/>
    <xf numFmtId="167" fontId="187" fillId="0" borderId="0" applyFont="0" applyFill="0" applyBorder="0" applyAlignment="0" applyProtection="0"/>
    <xf numFmtId="43" fontId="18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85" fillId="0" borderId="0" applyFont="0" applyFill="0" applyBorder="0" applyAlignment="0" applyProtection="0"/>
    <xf numFmtId="43" fontId="38" fillId="0" borderId="0" applyFont="0" applyFill="0" applyBorder="0" applyAlignment="0" applyProtection="0"/>
    <xf numFmtId="43" fontId="188" fillId="0" borderId="0" applyFont="0" applyFill="0" applyBorder="0" applyAlignment="0" applyProtection="0"/>
    <xf numFmtId="43" fontId="185" fillId="0" borderId="0" applyFont="0" applyFill="0" applyBorder="0" applyAlignment="0" applyProtection="0"/>
    <xf numFmtId="236" fontId="2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35" fillId="0" borderId="0" applyFont="0" applyFill="0" applyBorder="0" applyAlignment="0" applyProtection="0"/>
    <xf numFmtId="43" fontId="38" fillId="0" borderId="0" applyFont="0" applyFill="0" applyBorder="0" applyAlignment="0" applyProtection="0"/>
    <xf numFmtId="236" fontId="188" fillId="0" borderId="0" applyFont="0" applyFill="0" applyBorder="0" applyAlignment="0" applyProtection="0"/>
    <xf numFmtId="43" fontId="38" fillId="0" borderId="0" applyFont="0" applyFill="0" applyBorder="0" applyAlignment="0" applyProtection="0"/>
    <xf numFmtId="236" fontId="15" fillId="0" borderId="0" applyFont="0" applyFill="0" applyBorder="0" applyAlignment="0" applyProtection="0"/>
    <xf numFmtId="43" fontId="38" fillId="0" borderId="0" applyFont="0" applyFill="0" applyBorder="0" applyAlignment="0" applyProtection="0"/>
    <xf numFmtId="43" fontId="135" fillId="0" borderId="0" applyFont="0" applyFill="0" applyBorder="0" applyAlignment="0" applyProtection="0"/>
    <xf numFmtId="281" fontId="146" fillId="0" borderId="0" applyFont="0" applyFill="0" applyBorder="0" applyAlignment="0" applyProtection="0"/>
    <xf numFmtId="281" fontId="146" fillId="0" borderId="0" applyFont="0" applyFill="0" applyBorder="0" applyAlignment="0" applyProtection="0"/>
    <xf numFmtId="281" fontId="146" fillId="0" borderId="0" applyFont="0" applyFill="0" applyBorder="0" applyAlignment="0" applyProtection="0"/>
    <xf numFmtId="281" fontId="146" fillId="0" borderId="0" applyFont="0" applyFill="0" applyBorder="0" applyAlignment="0" applyProtection="0"/>
    <xf numFmtId="281" fontId="146" fillId="0" borderId="0" applyFont="0" applyFill="0" applyBorder="0" applyAlignment="0" applyProtection="0"/>
    <xf numFmtId="43" fontId="133" fillId="0" borderId="0" applyFont="0" applyFill="0" applyBorder="0" applyAlignment="0" applyProtection="0"/>
    <xf numFmtId="43" fontId="135" fillId="0" borderId="0" applyFont="0" applyFill="0" applyBorder="0" applyAlignment="0" applyProtection="0"/>
    <xf numFmtId="167" fontId="221" fillId="0" borderId="0" applyFont="0" applyFill="0" applyBorder="0" applyAlignment="0" applyProtection="0"/>
    <xf numFmtId="43" fontId="135" fillId="0" borderId="0" applyFont="0" applyFill="0" applyBorder="0" applyAlignment="0" applyProtection="0"/>
    <xf numFmtId="0" fontId="185" fillId="0" borderId="0" applyFont="0" applyFill="0" applyBorder="0" applyAlignment="0" applyProtection="0"/>
    <xf numFmtId="43" fontId="38" fillId="0" borderId="0" applyFont="0" applyFill="0" applyBorder="0" applyAlignment="0" applyProtection="0"/>
    <xf numFmtId="43" fontId="135" fillId="0" borderId="0" applyFont="0" applyFill="0" applyBorder="0" applyAlignment="0" applyProtection="0"/>
    <xf numFmtId="43" fontId="222" fillId="0" borderId="0" applyFont="0" applyFill="0" applyBorder="0" applyAlignment="0" applyProtection="0"/>
    <xf numFmtId="43" fontId="146" fillId="0" borderId="0" applyFont="0" applyFill="0" applyBorder="0" applyAlignment="0" applyProtection="0"/>
    <xf numFmtId="280" fontId="38" fillId="0" borderId="0" applyFill="0" applyBorder="0" applyAlignment="0" applyProtection="0"/>
    <xf numFmtId="280" fontId="38" fillId="0" borderId="0" applyFill="0" applyBorder="0" applyAlignment="0" applyProtection="0"/>
    <xf numFmtId="43" fontId="146" fillId="0" borderId="0" applyFont="0" applyFill="0" applyBorder="0" applyAlignment="0" applyProtection="0"/>
    <xf numFmtId="43" fontId="135" fillId="0" borderId="0" applyFont="0" applyFill="0" applyBorder="0" applyAlignment="0" applyProtection="0"/>
    <xf numFmtId="43" fontId="38" fillId="0" borderId="0" applyFont="0" applyFill="0" applyBorder="0" applyAlignment="0" applyProtection="0"/>
    <xf numFmtId="218" fontId="38" fillId="0" borderId="0" applyFont="0" applyFill="0" applyBorder="0" applyAlignment="0" applyProtection="0"/>
    <xf numFmtId="43" fontId="135" fillId="0" borderId="0" applyFont="0" applyFill="0" applyBorder="0" applyAlignment="0" applyProtection="0"/>
    <xf numFmtId="43" fontId="38" fillId="0" borderId="0" applyFont="0" applyFill="0" applyBorder="0" applyAlignment="0" applyProtection="0"/>
    <xf numFmtId="43" fontId="135" fillId="0" borderId="0" applyFont="0" applyFill="0" applyBorder="0" applyAlignment="0" applyProtection="0"/>
    <xf numFmtId="43" fontId="27" fillId="0" borderId="0" applyFont="0" applyFill="0" applyBorder="0" applyAlignment="0" applyProtection="0"/>
    <xf numFmtId="43" fontId="135" fillId="0" borderId="0" applyFont="0" applyFill="0" applyBorder="0" applyAlignment="0" applyProtection="0"/>
    <xf numFmtId="43" fontId="135" fillId="0" borderId="0" applyFont="0" applyFill="0" applyBorder="0" applyAlignment="0" applyProtection="0"/>
    <xf numFmtId="43" fontId="148" fillId="0" borderId="0" applyFont="0" applyFill="0" applyBorder="0" applyAlignment="0" applyProtection="0"/>
    <xf numFmtId="281" fontId="146" fillId="0" borderId="0" applyFont="0" applyFill="0" applyBorder="0" applyAlignment="0" applyProtection="0"/>
    <xf numFmtId="234" fontId="38" fillId="0" borderId="0" applyFont="0" applyFill="0" applyBorder="0" applyAlignment="0" applyProtection="0"/>
    <xf numFmtId="43" fontId="144" fillId="0" borderId="0" applyFont="0" applyFill="0" applyBorder="0" applyAlignment="0" applyProtection="0"/>
    <xf numFmtId="43" fontId="38"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35"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43" fontId="185" fillId="0" borderId="0" applyFont="0" applyFill="0" applyBorder="0" applyAlignment="0" applyProtection="0"/>
    <xf numFmtId="43" fontId="223" fillId="0" borderId="0" applyFont="0" applyFill="0" applyBorder="0" applyAlignment="0" applyProtection="0"/>
    <xf numFmtId="43" fontId="185"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38" fillId="0" borderId="0" applyFont="0" applyFill="0" applyBorder="0" applyAlignment="0" applyProtection="0"/>
    <xf numFmtId="280" fontId="38" fillId="0" borderId="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85" fillId="0" borderId="0" applyFont="0" applyFill="0" applyBorder="0" applyAlignment="0" applyProtection="0"/>
    <xf numFmtId="43" fontId="38" fillId="0" borderId="0" applyFont="0" applyFill="0" applyBorder="0" applyAlignment="0" applyProtection="0"/>
    <xf numFmtId="43" fontId="185" fillId="0" borderId="0" applyFont="0" applyFill="0" applyBorder="0" applyAlignment="0" applyProtection="0"/>
    <xf numFmtId="226" fontId="4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167" fontId="143" fillId="0" borderId="0" applyFont="0" applyFill="0" applyBorder="0" applyAlignment="0" applyProtection="0"/>
    <xf numFmtId="280" fontId="38" fillId="0" borderId="0" applyFill="0" applyBorder="0" applyAlignment="0" applyProtection="0"/>
    <xf numFmtId="43" fontId="38" fillId="0" borderId="0" applyFont="0" applyFill="0" applyBorder="0" applyAlignment="0" applyProtection="0"/>
    <xf numFmtId="43" fontId="135" fillId="0" borderId="0" applyFont="0" applyFill="0" applyBorder="0" applyAlignment="0" applyProtection="0"/>
    <xf numFmtId="282" fontId="38" fillId="0" borderId="0" applyFont="0" applyFill="0" applyBorder="0" applyAlignment="0" applyProtection="0"/>
    <xf numFmtId="280" fontId="148" fillId="0" borderId="0" applyFill="0" applyBorder="0" applyAlignment="0" applyProtection="0"/>
    <xf numFmtId="280" fontId="38" fillId="0" borderId="0" applyFill="0" applyBorder="0" applyAlignment="0" applyProtection="0"/>
    <xf numFmtId="43" fontId="135" fillId="0" borderId="0" applyFont="0" applyFill="0" applyBorder="0" applyAlignment="0" applyProtection="0"/>
    <xf numFmtId="43" fontId="146" fillId="0" borderId="0" applyFont="0" applyFill="0" applyBorder="0" applyAlignment="0" applyProtection="0"/>
    <xf numFmtId="43" fontId="38" fillId="0" borderId="0" applyFont="0" applyFill="0" applyBorder="0" applyAlignment="0" applyProtection="0"/>
    <xf numFmtId="5" fontId="135" fillId="0" borderId="0" applyFont="0" applyFill="0" applyBorder="0" applyAlignment="0" applyProtection="0"/>
    <xf numFmtId="43" fontId="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7" fontId="12" fillId="0" borderId="0" applyFont="0" applyFill="0" applyBorder="0" applyAlignment="0" applyProtection="0"/>
    <xf numFmtId="0" fontId="185" fillId="0" borderId="0" applyFont="0" applyFill="0" applyBorder="0" applyAlignment="0" applyProtection="0"/>
    <xf numFmtId="43" fontId="38" fillId="0" borderId="0" applyFont="0" applyFill="0" applyBorder="0" applyAlignment="0" applyProtection="0"/>
    <xf numFmtId="233" fontId="188" fillId="0" borderId="0" applyFont="0" applyFill="0" applyBorder="0" applyAlignment="0" applyProtection="0"/>
    <xf numFmtId="43" fontId="27" fillId="0" borderId="0" applyFont="0" applyFill="0" applyBorder="0" applyAlignment="0" applyProtection="0"/>
    <xf numFmtId="43" fontId="135" fillId="0" borderId="0" applyFont="0" applyFill="0" applyBorder="0" applyAlignment="0" applyProtection="0"/>
    <xf numFmtId="167" fontId="220" fillId="0" borderId="0" applyFont="0" applyFill="0" applyBorder="0" applyAlignment="0" applyProtection="0"/>
    <xf numFmtId="167" fontId="158" fillId="0" borderId="0" applyFont="0" applyFill="0" applyBorder="0" applyAlignment="0" applyProtection="0"/>
    <xf numFmtId="165" fontId="27" fillId="0" borderId="0" applyFont="0" applyFill="0" applyBorder="0" applyAlignment="0" applyProtection="0"/>
    <xf numFmtId="43" fontId="38" fillId="0" borderId="0" applyFont="0" applyFill="0" applyBorder="0" applyAlignment="0" applyProtection="0"/>
    <xf numFmtId="165" fontId="27" fillId="0" borderId="0" applyFont="0" applyFill="0" applyBorder="0" applyAlignment="0" applyProtection="0"/>
    <xf numFmtId="43" fontId="27" fillId="0" borderId="0" applyFont="0" applyFill="0" applyBorder="0" applyAlignment="0" applyProtection="0"/>
    <xf numFmtId="43" fontId="188" fillId="0" borderId="0" applyFont="0" applyFill="0" applyBorder="0" applyAlignment="0" applyProtection="0"/>
    <xf numFmtId="43" fontId="188" fillId="0" borderId="0" applyFont="0" applyFill="0" applyBorder="0" applyAlignment="0" applyProtection="0"/>
    <xf numFmtId="167" fontId="185" fillId="0" borderId="0" applyFont="0" applyFill="0" applyBorder="0" applyAlignment="0" applyProtection="0"/>
    <xf numFmtId="43" fontId="219" fillId="0" borderId="0" applyFont="0" applyFill="0" applyBorder="0" applyAlignment="0" applyProtection="0"/>
    <xf numFmtId="43" fontId="38" fillId="0" borderId="0" applyFont="0" applyFill="0" applyBorder="0" applyAlignment="0" applyProtection="0"/>
    <xf numFmtId="43" fontId="219" fillId="0" borderId="0" applyFont="0" applyFill="0" applyBorder="0" applyAlignment="0" applyProtection="0"/>
    <xf numFmtId="43" fontId="185" fillId="0" borderId="0" applyFont="0" applyFill="0" applyBorder="0" applyAlignment="0" applyProtection="0"/>
    <xf numFmtId="43" fontId="38"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7" fontId="220" fillId="0" borderId="0" applyFont="0" applyFill="0" applyBorder="0" applyAlignment="0" applyProtection="0"/>
    <xf numFmtId="167" fontId="220" fillId="0" borderId="0" applyFont="0" applyFill="0" applyBorder="0" applyAlignment="0" applyProtection="0"/>
    <xf numFmtId="43" fontId="38" fillId="0" borderId="0" applyFont="0" applyFill="0" applyBorder="0" applyAlignment="0" applyProtection="0"/>
    <xf numFmtId="283" fontId="166" fillId="0" borderId="0"/>
    <xf numFmtId="190" fontId="15" fillId="0" borderId="0"/>
    <xf numFmtId="0" fontId="224" fillId="0" borderId="0"/>
    <xf numFmtId="0" fontId="209" fillId="0" borderId="0"/>
    <xf numFmtId="3" fontId="38" fillId="0" borderId="0" applyFont="0" applyFill="0" applyBorder="0" applyAlignment="0" applyProtection="0"/>
    <xf numFmtId="3" fontId="38" fillId="0" borderId="0" applyFill="0" applyBorder="0" applyAlignment="0" applyProtection="0"/>
    <xf numFmtId="3" fontId="38" fillId="0" borderId="0" applyFill="0" applyBorder="0" applyAlignment="0" applyProtection="0"/>
    <xf numFmtId="3" fontId="38" fillId="0" borderId="0" applyFill="0" applyBorder="0" applyAlignment="0" applyProtection="0"/>
    <xf numFmtId="3" fontId="38" fillId="0" borderId="0" applyFont="0" applyFill="0" applyBorder="0" applyAlignment="0" applyProtection="0"/>
    <xf numFmtId="0" fontId="224" fillId="0" borderId="0"/>
    <xf numFmtId="0" fontId="209" fillId="0" borderId="0"/>
    <xf numFmtId="0" fontId="225" fillId="0" borderId="0">
      <alignment horizontal="center"/>
    </xf>
    <xf numFmtId="0" fontId="226" fillId="0" borderId="0" applyNumberFormat="0" applyAlignment="0">
      <alignment horizontal="left"/>
    </xf>
    <xf numFmtId="0" fontId="227" fillId="0" borderId="0" applyNumberFormat="0" applyAlignment="0"/>
    <xf numFmtId="175" fontId="228" fillId="0" borderId="0" applyFont="0" applyFill="0" applyBorder="0" applyAlignment="0" applyProtection="0"/>
    <xf numFmtId="284" fontId="133" fillId="0" borderId="0" applyFont="0" applyFill="0" applyBorder="0" applyAlignment="0" applyProtection="0"/>
    <xf numFmtId="285" fontId="229" fillId="0" borderId="0">
      <protection locked="0"/>
    </xf>
    <xf numFmtId="286" fontId="229" fillId="0" borderId="0">
      <protection locked="0"/>
    </xf>
    <xf numFmtId="194" fontId="230" fillId="0" borderId="27">
      <protection locked="0"/>
    </xf>
    <xf numFmtId="287" fontId="229" fillId="0" borderId="0">
      <protection locked="0"/>
    </xf>
    <xf numFmtId="288" fontId="229" fillId="0" borderId="0">
      <protection locked="0"/>
    </xf>
    <xf numFmtId="287" fontId="229" fillId="0" borderId="0" applyNumberFormat="0">
      <protection locked="0"/>
    </xf>
    <xf numFmtId="287" fontId="229" fillId="0" borderId="0">
      <protection locked="0"/>
    </xf>
    <xf numFmtId="276" fontId="231" fillId="0" borderId="28"/>
    <xf numFmtId="289" fontId="231" fillId="0" borderId="28"/>
    <xf numFmtId="290" fontId="38" fillId="0" borderId="0" applyFont="0" applyFill="0" applyBorder="0" applyAlignment="0" applyProtection="0"/>
    <xf numFmtId="219" fontId="220" fillId="0" borderId="0" applyFont="0" applyFill="0" applyBorder="0" applyAlignment="0" applyProtection="0"/>
    <xf numFmtId="212" fontId="38" fillId="0" borderId="0" applyFont="0" applyFill="0" applyBorder="0" applyAlignment="0" applyProtection="0"/>
    <xf numFmtId="271" fontId="209" fillId="0" borderId="0" applyFont="0" applyFill="0" applyBorder="0" applyAlignment="0" applyProtection="0"/>
    <xf numFmtId="291" fontId="219"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231" fontId="38" fillId="0" borderId="0" applyFont="0" applyFill="0" applyBorder="0" applyAlignment="0" applyProtection="0"/>
    <xf numFmtId="188" fontId="38" fillId="0" borderId="0" applyFont="0" applyFill="0" applyBorder="0" applyAlignment="0" applyProtection="0"/>
    <xf numFmtId="188" fontId="38" fillId="0" borderId="0" applyFont="0" applyFill="0" applyBorder="0" applyAlignment="0" applyProtection="0"/>
    <xf numFmtId="188" fontId="38" fillId="0" borderId="0" applyFont="0" applyFill="0" applyBorder="0" applyAlignment="0" applyProtection="0"/>
    <xf numFmtId="188" fontId="38" fillId="0" borderId="0" applyFont="0" applyFill="0" applyBorder="0" applyAlignment="0" applyProtection="0"/>
    <xf numFmtId="292" fontId="38" fillId="0" borderId="0" applyFont="0" applyFill="0" applyBorder="0" applyAlignment="0" applyProtection="0"/>
    <xf numFmtId="293" fontId="147" fillId="0" borderId="0" applyFont="0" applyFill="0" applyBorder="0" applyAlignment="0" applyProtection="0"/>
    <xf numFmtId="292" fontId="38" fillId="0" borderId="0" applyFont="0" applyFill="0" applyBorder="0" applyAlignment="0" applyProtection="0"/>
    <xf numFmtId="292" fontId="38" fillId="0" borderId="0" applyFont="0" applyFill="0" applyBorder="0" applyAlignment="0" applyProtection="0"/>
    <xf numFmtId="294" fontId="38" fillId="0" borderId="0" applyFill="0" applyBorder="0" applyAlignment="0" applyProtection="0"/>
    <xf numFmtId="294" fontId="38" fillId="0" borderId="0" applyFill="0" applyBorder="0" applyAlignment="0" applyProtection="0"/>
    <xf numFmtId="294" fontId="38" fillId="0" borderId="0" applyFill="0" applyBorder="0" applyAlignment="0" applyProtection="0"/>
    <xf numFmtId="293" fontId="147" fillId="0" borderId="0" applyFont="0" applyFill="0" applyBorder="0" applyAlignment="0" applyProtection="0"/>
    <xf numFmtId="295" fontId="166" fillId="0" borderId="0"/>
    <xf numFmtId="173" fontId="38" fillId="0" borderId="0"/>
    <xf numFmtId="296" fontId="232" fillId="0" borderId="3"/>
    <xf numFmtId="0" fontId="233" fillId="52" borderId="35" applyNumberFormat="0" applyAlignment="0" applyProtection="0"/>
    <xf numFmtId="0" fontId="234" fillId="52" borderId="35" applyNumberFormat="0" applyAlignment="0" applyProtection="0"/>
    <xf numFmtId="0" fontId="235" fillId="52" borderId="35" applyNumberFormat="0" applyAlignment="0" applyProtection="0"/>
    <xf numFmtId="0" fontId="233" fillId="52" borderId="35" applyNumberFormat="0" applyAlignment="0" applyProtection="0"/>
    <xf numFmtId="0" fontId="233" fillId="53" borderId="35" applyNumberFormat="0" applyAlignment="0" applyProtection="0"/>
    <xf numFmtId="0" fontId="233" fillId="52" borderId="35" applyNumberFormat="0" applyAlignment="0" applyProtection="0"/>
    <xf numFmtId="0" fontId="233" fillId="52" borderId="35" applyNumberFormat="0" applyAlignment="0" applyProtection="0"/>
    <xf numFmtId="197" fontId="158" fillId="0" borderId="0" applyFont="0" applyFill="0" applyBorder="0" applyAlignment="0" applyProtection="0"/>
    <xf numFmtId="4" fontId="236" fillId="0" borderId="0" applyAlignment="0"/>
    <xf numFmtId="1" fontId="237" fillId="0" borderId="10" applyBorder="0"/>
    <xf numFmtId="1" fontId="237" fillId="0" borderId="10" applyBorder="0"/>
    <xf numFmtId="1" fontId="237" fillId="0" borderId="10" applyBorder="0"/>
    <xf numFmtId="1" fontId="237" fillId="0" borderId="10" applyBorder="0"/>
    <xf numFmtId="276" fontId="151" fillId="0" borderId="28">
      <alignment horizontal="center"/>
      <protection hidden="1"/>
    </xf>
    <xf numFmtId="297" fontId="238" fillId="0" borderId="28">
      <alignment horizontal="center"/>
      <protection hidden="1"/>
    </xf>
    <xf numFmtId="191" fontId="148" fillId="0" borderId="36"/>
    <xf numFmtId="2" fontId="151" fillId="0" borderId="28">
      <alignment horizontal="center"/>
      <protection hidden="1"/>
    </xf>
    <xf numFmtId="0" fontId="38" fillId="0" borderId="0" applyFont="0" applyFill="0" applyBorder="0" applyAlignment="0" applyProtection="0"/>
    <xf numFmtId="0" fontId="38" fillId="0" borderId="0" applyFill="0" applyBorder="0" applyAlignment="0" applyProtection="0"/>
    <xf numFmtId="0" fontId="38" fillId="0" borderId="0" applyFill="0" applyBorder="0" applyAlignment="0" applyProtection="0"/>
    <xf numFmtId="14" fontId="168" fillId="0" borderId="0" applyFill="0" applyBorder="0" applyAlignment="0"/>
    <xf numFmtId="14" fontId="168" fillId="0" borderId="0" applyFill="0" applyBorder="0" applyAlignment="0"/>
    <xf numFmtId="14" fontId="239" fillId="0" borderId="0" applyFill="0" applyBorder="0" applyAlignment="0"/>
    <xf numFmtId="14" fontId="239" fillId="0" borderId="0" applyFill="0" applyBorder="0" applyAlignment="0"/>
    <xf numFmtId="14" fontId="168" fillId="0" borderId="0" applyFill="0" applyBorder="0" applyAlignment="0"/>
    <xf numFmtId="0" fontId="38" fillId="0" borderId="0" applyFont="0" applyFill="0" applyBorder="0" applyAlignment="0" applyProtection="0"/>
    <xf numFmtId="3" fontId="240" fillId="0" borderId="5">
      <alignment horizontal="left" vertical="top" wrapText="1"/>
    </xf>
    <xf numFmtId="165" fontId="144" fillId="0" borderId="0" applyFont="0" applyFill="0" applyBorder="0" applyAlignment="0" applyProtection="0"/>
    <xf numFmtId="298" fontId="154" fillId="0" borderId="0" applyFill="0" applyBorder="0" applyProtection="0">
      <alignment vertical="center"/>
    </xf>
    <xf numFmtId="299" fontId="148" fillId="0" borderId="0" applyFont="0" applyFill="0" applyBorder="0" applyProtection="0">
      <alignment vertical="center"/>
    </xf>
    <xf numFmtId="299" fontId="148" fillId="0" borderId="0" applyFont="0" applyFill="0" applyBorder="0" applyProtection="0">
      <alignment vertical="center"/>
    </xf>
    <xf numFmtId="299" fontId="148" fillId="0" borderId="0" applyFont="0" applyFill="0" applyBorder="0" applyProtection="0">
      <alignment vertical="center"/>
    </xf>
    <xf numFmtId="300" fontId="38" fillId="0" borderId="37">
      <alignment vertical="center"/>
    </xf>
    <xf numFmtId="0" fontId="38" fillId="0" borderId="0" applyFont="0" applyFill="0" applyBorder="0" applyAlignment="0" applyProtection="0"/>
    <xf numFmtId="0" fontId="38" fillId="0" borderId="0" applyFont="0" applyFill="0" applyBorder="0" applyAlignment="0" applyProtection="0"/>
    <xf numFmtId="301" fontId="148" fillId="0" borderId="0"/>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302" fontId="155" fillId="0" borderId="1"/>
    <xf numFmtId="0" fontId="241" fillId="0" borderId="0">
      <protection locked="0"/>
    </xf>
    <xf numFmtId="303" fontId="166" fillId="0" borderId="0"/>
    <xf numFmtId="198" fontId="38" fillId="0" borderId="0"/>
    <xf numFmtId="304" fontId="155" fillId="0" borderId="0"/>
    <xf numFmtId="0" fontId="217" fillId="0" borderId="0">
      <alignment vertical="top" wrapText="1"/>
    </xf>
    <xf numFmtId="0" fontId="217" fillId="0" borderId="0">
      <alignment vertical="top" wrapText="1"/>
    </xf>
    <xf numFmtId="164" fontId="242" fillId="0" borderId="0" applyFont="0" applyFill="0" applyBorder="0" applyAlignment="0" applyProtection="0"/>
    <xf numFmtId="165" fontId="242" fillId="0" borderId="0" applyFont="0" applyFill="0" applyBorder="0" applyAlignment="0" applyProtection="0"/>
    <xf numFmtId="164" fontId="242" fillId="0" borderId="0" applyFont="0" applyFill="0" applyBorder="0" applyAlignment="0" applyProtection="0"/>
    <xf numFmtId="41" fontId="242" fillId="0" borderId="0" applyFont="0" applyFill="0" applyBorder="0" applyAlignment="0" applyProtection="0"/>
    <xf numFmtId="305" fontId="38" fillId="0" borderId="0" applyFont="0" applyFill="0" applyBorder="0" applyAlignment="0" applyProtection="0"/>
    <xf numFmtId="305" fontId="38" fillId="0" borderId="0" applyFont="0" applyFill="0" applyBorder="0" applyAlignment="0" applyProtection="0"/>
    <xf numFmtId="305" fontId="38" fillId="0" borderId="0" applyFont="0" applyFill="0" applyBorder="0" applyAlignment="0" applyProtection="0"/>
    <xf numFmtId="305" fontId="38" fillId="0" borderId="0" applyFont="0" applyFill="0" applyBorder="0" applyAlignment="0" applyProtection="0"/>
    <xf numFmtId="164" fontId="242" fillId="0" borderId="0" applyFont="0" applyFill="0" applyBorder="0" applyAlignment="0" applyProtection="0"/>
    <xf numFmtId="164" fontId="242" fillId="0" borderId="0" applyFont="0" applyFill="0" applyBorder="0" applyAlignment="0" applyProtection="0"/>
    <xf numFmtId="305" fontId="38" fillId="0" borderId="0" applyFont="0" applyFill="0" applyBorder="0" applyAlignment="0" applyProtection="0"/>
    <xf numFmtId="305" fontId="38" fillId="0" borderId="0" applyFont="0" applyFill="0" applyBorder="0" applyAlignment="0" applyProtection="0"/>
    <xf numFmtId="306" fontId="148" fillId="0" borderId="0" applyFont="0" applyFill="0" applyBorder="0" applyAlignment="0" applyProtection="0"/>
    <xf numFmtId="306" fontId="148" fillId="0" borderId="0" applyFont="0" applyFill="0" applyBorder="0" applyAlignment="0" applyProtection="0"/>
    <xf numFmtId="307" fontId="148" fillId="0" borderId="0" applyFont="0" applyFill="0" applyBorder="0" applyAlignment="0" applyProtection="0"/>
    <xf numFmtId="307" fontId="148" fillId="0" borderId="0" applyFont="0" applyFill="0" applyBorder="0" applyAlignment="0" applyProtection="0"/>
    <xf numFmtId="41" fontId="242" fillId="0" borderId="0" applyFont="0" applyFill="0" applyBorder="0" applyAlignment="0" applyProtection="0"/>
    <xf numFmtId="41"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41" fontId="242" fillId="0" borderId="0" applyFont="0" applyFill="0" applyBorder="0" applyAlignment="0" applyProtection="0"/>
    <xf numFmtId="41"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41" fontId="242" fillId="0" borderId="0" applyFont="0" applyFill="0" applyBorder="0" applyAlignment="0" applyProtection="0"/>
    <xf numFmtId="41"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41" fontId="242" fillId="0" borderId="0" applyFont="0" applyFill="0" applyBorder="0" applyAlignment="0" applyProtection="0"/>
    <xf numFmtId="164" fontId="242" fillId="0" borderId="0" applyFont="0" applyFill="0" applyBorder="0" applyAlignment="0" applyProtection="0"/>
    <xf numFmtId="166" fontId="242" fillId="0" borderId="0" applyFont="0" applyFill="0" applyBorder="0" applyAlignment="0" applyProtection="0"/>
    <xf numFmtId="164" fontId="242" fillId="0" borderId="0" applyFont="0" applyFill="0" applyBorder="0" applyAlignment="0" applyProtection="0"/>
    <xf numFmtId="41" fontId="242" fillId="0" borderId="0" applyFont="0" applyFill="0" applyBorder="0" applyAlignment="0" applyProtection="0"/>
    <xf numFmtId="41"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166" fontId="242" fillId="0" borderId="0" applyFont="0" applyFill="0" applyBorder="0" applyAlignment="0" applyProtection="0"/>
    <xf numFmtId="41" fontId="242" fillId="0" borderId="0" applyFont="0" applyFill="0" applyBorder="0" applyAlignment="0" applyProtection="0"/>
    <xf numFmtId="165" fontId="242" fillId="0" borderId="0" applyFont="0" applyFill="0" applyBorder="0" applyAlignment="0" applyProtection="0"/>
    <xf numFmtId="43" fontId="242" fillId="0" borderId="0" applyFont="0" applyFill="0" applyBorder="0" applyAlignment="0" applyProtection="0"/>
    <xf numFmtId="308" fontId="38" fillId="0" borderId="0" applyFont="0" applyFill="0" applyBorder="0" applyAlignment="0" applyProtection="0"/>
    <xf numFmtId="308" fontId="38" fillId="0" borderId="0" applyFont="0" applyFill="0" applyBorder="0" applyAlignment="0" applyProtection="0"/>
    <xf numFmtId="308" fontId="38" fillId="0" borderId="0" applyFont="0" applyFill="0" applyBorder="0" applyAlignment="0" applyProtection="0"/>
    <xf numFmtId="308" fontId="38" fillId="0" borderId="0" applyFont="0" applyFill="0" applyBorder="0" applyAlignment="0" applyProtection="0"/>
    <xf numFmtId="165" fontId="242" fillId="0" borderId="0" applyFont="0" applyFill="0" applyBorder="0" applyAlignment="0" applyProtection="0"/>
    <xf numFmtId="165" fontId="242" fillId="0" borderId="0" applyFont="0" applyFill="0" applyBorder="0" applyAlignment="0" applyProtection="0"/>
    <xf numFmtId="308" fontId="38" fillId="0" borderId="0" applyFont="0" applyFill="0" applyBorder="0" applyAlignment="0" applyProtection="0"/>
    <xf numFmtId="308" fontId="38" fillId="0" borderId="0" applyFont="0" applyFill="0" applyBorder="0" applyAlignment="0" applyProtection="0"/>
    <xf numFmtId="309" fontId="148" fillId="0" borderId="0" applyFont="0" applyFill="0" applyBorder="0" applyAlignment="0" applyProtection="0"/>
    <xf numFmtId="309" fontId="148" fillId="0" borderId="0" applyFont="0" applyFill="0" applyBorder="0" applyAlignment="0" applyProtection="0"/>
    <xf numFmtId="310" fontId="148" fillId="0" borderId="0" applyFont="0" applyFill="0" applyBorder="0" applyAlignment="0" applyProtection="0"/>
    <xf numFmtId="310" fontId="148"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43" fontId="242" fillId="0" borderId="0" applyFont="0" applyFill="0" applyBorder="0" applyAlignment="0" applyProtection="0"/>
    <xf numFmtId="165" fontId="242" fillId="0" borderId="0" applyFont="0" applyFill="0" applyBorder="0" applyAlignment="0" applyProtection="0"/>
    <xf numFmtId="167" fontId="242" fillId="0" borderId="0" applyFont="0" applyFill="0" applyBorder="0" applyAlignment="0" applyProtection="0"/>
    <xf numFmtId="165"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43" fontId="242" fillId="0" borderId="0" applyFont="0" applyFill="0" applyBorder="0" applyAlignment="0" applyProtection="0"/>
    <xf numFmtId="0" fontId="243"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3"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5" fillId="25" borderId="34" applyNumberFormat="0" applyAlignment="0" applyProtection="0"/>
    <xf numFmtId="0" fontId="245"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5"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5" fillId="25" borderId="34" applyNumberFormat="0" applyAlignment="0" applyProtection="0"/>
    <xf numFmtId="0" fontId="245" fillId="25" borderId="34" applyNumberFormat="0" applyAlignment="0" applyProtection="0"/>
    <xf numFmtId="0" fontId="246" fillId="25" borderId="34" applyNumberFormat="0" applyAlignment="0" applyProtection="0"/>
    <xf numFmtId="0" fontId="247" fillId="0" borderId="39" applyNumberFormat="0" applyFill="0" applyAlignment="0" applyProtection="0"/>
    <xf numFmtId="0" fontId="247" fillId="0" borderId="39" applyNumberFormat="0" applyFill="0" applyAlignment="0" applyProtection="0"/>
    <xf numFmtId="0" fontId="248" fillId="0" borderId="40" applyNumberFormat="0" applyFill="0" applyAlignment="0" applyProtection="0"/>
    <xf numFmtId="0" fontId="248" fillId="0" borderId="40" applyNumberFormat="0" applyFill="0" applyAlignment="0" applyProtection="0"/>
    <xf numFmtId="0" fontId="249" fillId="0" borderId="41" applyNumberFormat="0" applyFill="0" applyAlignment="0" applyProtection="0"/>
    <xf numFmtId="0" fontId="249" fillId="0" borderId="41" applyNumberFormat="0" applyFill="0" applyAlignment="0" applyProtection="0"/>
    <xf numFmtId="0" fontId="249" fillId="0" borderId="0" applyNumberFormat="0" applyFill="0" applyBorder="0" applyAlignment="0" applyProtection="0"/>
    <xf numFmtId="0" fontId="249" fillId="0" borderId="0" applyNumberFormat="0" applyFill="0" applyBorder="0" applyAlignment="0" applyProtection="0"/>
    <xf numFmtId="3" fontId="148" fillId="0" borderId="0" applyFont="0" applyBorder="0" applyAlignment="0"/>
    <xf numFmtId="0" fontId="250" fillId="54" borderId="0" applyNumberFormat="0" applyBorder="0" applyAlignment="0" applyProtection="0"/>
    <xf numFmtId="0" fontId="250" fillId="55" borderId="0" applyNumberFormat="0" applyBorder="0" applyAlignment="0" applyProtection="0"/>
    <xf numFmtId="0" fontId="250" fillId="55" borderId="0" applyNumberFormat="0" applyBorder="0" applyAlignment="0" applyProtection="0"/>
    <xf numFmtId="0" fontId="251" fillId="0" borderId="0">
      <protection locked="0"/>
    </xf>
    <xf numFmtId="0" fontId="251" fillId="0" borderId="0">
      <protection locked="0"/>
    </xf>
    <xf numFmtId="232" fontId="209" fillId="0" borderId="0" applyFill="0" applyBorder="0" applyAlignment="0"/>
    <xf numFmtId="172" fontId="209" fillId="0" borderId="0" applyFill="0" applyBorder="0" applyAlignment="0"/>
    <xf numFmtId="271" fontId="209" fillId="0" borderId="0" applyFill="0" applyBorder="0" applyAlignment="0"/>
    <xf numFmtId="232" fontId="209" fillId="0" borderId="0" applyFill="0" applyBorder="0" applyAlignment="0"/>
    <xf numFmtId="172" fontId="209" fillId="0" borderId="0" applyFill="0" applyBorder="0" applyAlignment="0"/>
    <xf numFmtId="275" fontId="209" fillId="0" borderId="0" applyFill="0" applyBorder="0" applyAlignment="0"/>
    <xf numFmtId="271" fontId="209" fillId="0" borderId="0" applyFill="0" applyBorder="0" applyAlignment="0"/>
    <xf numFmtId="0" fontId="252" fillId="0" borderId="0" applyNumberFormat="0" applyAlignment="0">
      <alignment horizontal="left"/>
    </xf>
    <xf numFmtId="210" fontId="253" fillId="0" borderId="0">
      <protection locked="0"/>
    </xf>
    <xf numFmtId="210" fontId="253" fillId="0" borderId="0">
      <protection locked="0"/>
    </xf>
    <xf numFmtId="210" fontId="253" fillId="0" borderId="0">
      <protection locked="0"/>
    </xf>
    <xf numFmtId="210" fontId="253" fillId="0" borderId="0">
      <protection locked="0"/>
    </xf>
    <xf numFmtId="0" fontId="254" fillId="0" borderId="0"/>
    <xf numFmtId="311" fontId="38" fillId="0" borderId="0" applyFont="0" applyFill="0" applyBorder="0" applyAlignment="0" applyProtection="0"/>
    <xf numFmtId="312" fontId="221" fillId="0" borderId="0" applyFont="0" applyFill="0" applyBorder="0" applyAlignment="0" applyProtection="0"/>
    <xf numFmtId="0" fontId="255" fillId="0" borderId="0"/>
    <xf numFmtId="0" fontId="256" fillId="0" borderId="0" applyNumberFormat="0" applyFill="0" applyBorder="0" applyAlignment="0" applyProtection="0"/>
    <xf numFmtId="0" fontId="257" fillId="0" borderId="0" applyNumberFormat="0" applyFill="0" applyBorder="0" applyAlignment="0" applyProtection="0"/>
    <xf numFmtId="0" fontId="258" fillId="0" borderId="0" applyNumberFormat="0" applyFill="0" applyBorder="0" applyAlignment="0" applyProtection="0"/>
    <xf numFmtId="0" fontId="256" fillId="0" borderId="0" applyNumberFormat="0" applyFill="0" applyBorder="0" applyAlignment="0" applyProtection="0"/>
    <xf numFmtId="0" fontId="256" fillId="0" borderId="0" applyNumberFormat="0" applyFill="0" applyBorder="0" applyAlignment="0" applyProtection="0"/>
    <xf numFmtId="0" fontId="256" fillId="0" borderId="0" applyNumberFormat="0" applyFill="0" applyBorder="0" applyAlignment="0" applyProtection="0"/>
    <xf numFmtId="3" fontId="148" fillId="0" borderId="0" applyFont="0" applyBorder="0" applyAlignment="0"/>
    <xf numFmtId="0" fontId="241" fillId="0" borderId="0">
      <protection locked="0"/>
    </xf>
    <xf numFmtId="0" fontId="241" fillId="0" borderId="0">
      <protection locked="0"/>
    </xf>
    <xf numFmtId="0" fontId="241" fillId="0" borderId="0">
      <protection locked="0"/>
    </xf>
    <xf numFmtId="0" fontId="241" fillId="0" borderId="0">
      <protection locked="0"/>
    </xf>
    <xf numFmtId="0" fontId="241" fillId="0" borderId="0">
      <protection locked="0"/>
    </xf>
    <xf numFmtId="0" fontId="241" fillId="0" borderId="0">
      <protection locked="0"/>
    </xf>
    <xf numFmtId="0" fontId="241" fillId="0" borderId="0">
      <protection locked="0"/>
    </xf>
    <xf numFmtId="0" fontId="241" fillId="0" borderId="0">
      <protection locked="0"/>
    </xf>
    <xf numFmtId="4" fontId="241" fillId="0" borderId="0">
      <protection locked="0"/>
    </xf>
    <xf numFmtId="0" fontId="241" fillId="0" borderId="0">
      <protection locked="0"/>
    </xf>
    <xf numFmtId="313" fontId="148" fillId="0" borderId="0">
      <protection locked="0"/>
    </xf>
    <xf numFmtId="2" fontId="38" fillId="0" borderId="0" applyFont="0" applyFill="0" applyBorder="0" applyAlignment="0" applyProtection="0"/>
    <xf numFmtId="2" fontId="38" fillId="0" borderId="0" applyFill="0" applyBorder="0" applyAlignment="0" applyProtection="0"/>
    <xf numFmtId="2" fontId="38" fillId="0" borderId="0" applyFill="0" applyBorder="0" applyAlignment="0" applyProtection="0"/>
    <xf numFmtId="0" fontId="259" fillId="0" borderId="0" applyNumberFormat="0" applyFill="0" applyBorder="0" applyAlignment="0" applyProtection="0"/>
    <xf numFmtId="0" fontId="260" fillId="0" borderId="0" applyNumberFormat="0" applyFill="0" applyBorder="0" applyProtection="0">
      <alignment vertical="center"/>
    </xf>
    <xf numFmtId="0" fontId="261" fillId="0" borderId="0" applyNumberFormat="0" applyFill="0" applyBorder="0" applyAlignment="0" applyProtection="0"/>
    <xf numFmtId="0" fontId="262" fillId="0" borderId="0" applyNumberFormat="0" applyFill="0" applyBorder="0" applyProtection="0">
      <alignment vertical="center"/>
    </xf>
    <xf numFmtId="0" fontId="263" fillId="0" borderId="0" applyNumberFormat="0" applyFill="0" applyBorder="0" applyAlignment="0" applyProtection="0"/>
    <xf numFmtId="0" fontId="264" fillId="0" borderId="0" applyNumberFormat="0" applyFill="0" applyBorder="0" applyAlignment="0" applyProtection="0"/>
    <xf numFmtId="314" fontId="153" fillId="0" borderId="20" applyNumberFormat="0" applyFill="0" applyBorder="0" applyAlignment="0" applyProtection="0"/>
    <xf numFmtId="314" fontId="153" fillId="0" borderId="20" applyNumberFormat="0" applyFill="0" applyBorder="0" applyAlignment="0" applyProtection="0"/>
    <xf numFmtId="0" fontId="265" fillId="0" borderId="0" applyNumberFormat="0" applyFill="0" applyBorder="0" applyAlignment="0" applyProtection="0"/>
    <xf numFmtId="0" fontId="266" fillId="56" borderId="42" applyNumberFormat="0" applyAlignment="0">
      <protection locked="0"/>
    </xf>
    <xf numFmtId="0" fontId="266" fillId="56" borderId="42" applyNumberFormat="0" applyAlignment="0">
      <protection locked="0"/>
    </xf>
    <xf numFmtId="0" fontId="266" fillId="56" borderId="42" applyNumberFormat="0" applyAlignment="0">
      <protection locked="0"/>
    </xf>
    <xf numFmtId="0" fontId="144"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144"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267" fillId="19" borderId="0" applyNumberFormat="0" applyBorder="0" applyAlignment="0" applyProtection="0"/>
    <xf numFmtId="0" fontId="268" fillId="19" borderId="0" applyNumberFormat="0" applyBorder="0" applyAlignment="0" applyProtection="0"/>
    <xf numFmtId="0" fontId="269" fillId="19" borderId="0" applyNumberFormat="0" applyBorder="0" applyAlignment="0" applyProtection="0"/>
    <xf numFmtId="0" fontId="267" fillId="19" borderId="0" applyNumberFormat="0" applyBorder="0" applyAlignment="0" applyProtection="0"/>
    <xf numFmtId="0" fontId="267" fillId="20" borderId="0" applyNumberFormat="0" applyBorder="0" applyAlignment="0" applyProtection="0"/>
    <xf numFmtId="0" fontId="267" fillId="19" borderId="0" applyNumberFormat="0" applyBorder="0" applyAlignment="0" applyProtection="0"/>
    <xf numFmtId="0" fontId="267" fillId="19" borderId="0" applyNumberFormat="0" applyBorder="0" applyAlignment="0" applyProtection="0"/>
    <xf numFmtId="38" fontId="66" fillId="58" borderId="0" applyNumberFormat="0" applyBorder="0" applyAlignment="0" applyProtection="0"/>
    <xf numFmtId="315" fontId="108" fillId="4" borderId="0" applyBorder="0" applyProtection="0"/>
    <xf numFmtId="0" fontId="270" fillId="0" borderId="0">
      <alignment vertical="top" wrapText="1"/>
    </xf>
    <xf numFmtId="0" fontId="271" fillId="0" borderId="2" applyNumberFormat="0" applyFill="0" applyBorder="0" applyAlignment="0" applyProtection="0">
      <alignment horizontal="center" vertical="center"/>
    </xf>
    <xf numFmtId="0" fontId="272" fillId="0" borderId="0" applyNumberFormat="0" applyFont="0" applyBorder="0" applyAlignment="0">
      <alignment horizontal="left" vertical="center"/>
    </xf>
    <xf numFmtId="193" fontId="133" fillId="0" borderId="0" applyFont="0" applyFill="0" applyBorder="0" applyAlignment="0" applyProtection="0"/>
    <xf numFmtId="193" fontId="273" fillId="0" borderId="44" applyFont="0" applyFill="0" applyBorder="0" applyAlignment="0" applyProtection="0">
      <alignment horizontal="right"/>
    </xf>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133" fillId="0" borderId="0" applyFont="0" applyFill="0" applyBorder="0" applyAlignment="0" applyProtection="0"/>
    <xf numFmtId="193" fontId="273" fillId="0" borderId="44" applyFont="0" applyFill="0" applyBorder="0" applyAlignment="0" applyProtection="0">
      <alignment horizontal="right"/>
    </xf>
    <xf numFmtId="193" fontId="274" fillId="0" borderId="44" applyFont="0" applyFill="0" applyBorder="0" applyAlignment="0" applyProtection="0">
      <alignment horizontal="right"/>
    </xf>
    <xf numFmtId="193" fontId="273" fillId="0" borderId="44" applyFont="0" applyFill="0" applyBorder="0" applyAlignment="0" applyProtection="0">
      <alignment horizontal="right"/>
    </xf>
    <xf numFmtId="193" fontId="274" fillId="0" borderId="44" applyFont="0" applyFill="0" applyBorder="0" applyAlignment="0" applyProtection="0">
      <alignment horizontal="right"/>
    </xf>
    <xf numFmtId="193" fontId="133" fillId="0" borderId="0" applyFont="0" applyFill="0" applyBorder="0" applyAlignment="0" applyProtection="0"/>
    <xf numFmtId="193" fontId="133" fillId="0" borderId="0" applyFont="0" applyFill="0" applyBorder="0" applyAlignment="0" applyProtection="0"/>
    <xf numFmtId="193" fontId="273" fillId="0" borderId="44" applyFont="0" applyFill="0" applyBorder="0" applyAlignment="0" applyProtection="0">
      <alignment horizontal="right"/>
    </xf>
    <xf numFmtId="193" fontId="273" fillId="0" borderId="44" applyFont="0" applyFill="0" applyBorder="0" applyAlignment="0" applyProtection="0">
      <alignment horizontal="right"/>
    </xf>
    <xf numFmtId="0" fontId="275" fillId="6" borderId="0"/>
    <xf numFmtId="0" fontId="276" fillId="0" borderId="0">
      <alignment horizontal="left"/>
    </xf>
    <xf numFmtId="0" fontId="277" fillId="0" borderId="0">
      <alignment horizontal="left"/>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62" fillId="0" borderId="45">
      <alignment horizontal="left" vertical="center"/>
    </xf>
    <xf numFmtId="0" fontId="278" fillId="0" borderId="39" applyNumberFormat="0" applyFill="0" applyAlignment="0" applyProtection="0"/>
    <xf numFmtId="0" fontId="91" fillId="0" borderId="0" applyNumberFormat="0" applyFill="0" applyBorder="0" applyAlignment="0" applyProtection="0"/>
    <xf numFmtId="0" fontId="279" fillId="0" borderId="39" applyNumberFormat="0" applyFill="0" applyAlignment="0" applyProtection="0"/>
    <xf numFmtId="0" fontId="278" fillId="0" borderId="39" applyNumberFormat="0" applyFill="0" applyAlignment="0" applyProtection="0"/>
    <xf numFmtId="0" fontId="278" fillId="0" borderId="39"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80" fillId="0" borderId="40" applyNumberFormat="0" applyFill="0" applyAlignment="0" applyProtection="0"/>
    <xf numFmtId="0" fontId="62" fillId="0" borderId="0" applyNumberFormat="0" applyFill="0" applyBorder="0" applyAlignment="0" applyProtection="0"/>
    <xf numFmtId="0" fontId="281" fillId="0" borderId="40" applyNumberFormat="0" applyFill="0" applyAlignment="0" applyProtection="0"/>
    <xf numFmtId="0" fontId="280" fillId="0" borderId="40" applyNumberFormat="0" applyFill="0" applyAlignment="0" applyProtection="0"/>
    <xf numFmtId="0" fontId="280" fillId="0" borderId="4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82" fillId="0" borderId="41" applyNumberFormat="0" applyFill="0" applyAlignment="0" applyProtection="0"/>
    <xf numFmtId="0" fontId="283" fillId="0" borderId="41" applyNumberFormat="0" applyFill="0" applyAlignment="0" applyProtection="0"/>
    <xf numFmtId="0" fontId="284" fillId="0" borderId="41" applyNumberFormat="0" applyFill="0" applyAlignment="0" applyProtection="0"/>
    <xf numFmtId="0" fontId="282" fillId="0" borderId="41" applyNumberFormat="0" applyFill="0" applyAlignment="0" applyProtection="0"/>
    <xf numFmtId="0" fontId="282" fillId="0" borderId="41" applyNumberFormat="0" applyFill="0" applyAlignment="0" applyProtection="0"/>
    <xf numFmtId="0" fontId="282" fillId="0" borderId="41" applyNumberFormat="0" applyFill="0" applyAlignment="0" applyProtection="0"/>
    <xf numFmtId="0" fontId="282"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2" fillId="0" borderId="0" applyNumberFormat="0" applyFill="0" applyBorder="0" applyAlignment="0" applyProtection="0"/>
    <xf numFmtId="0" fontId="282" fillId="0" borderId="0" applyNumberFormat="0" applyFill="0" applyBorder="0" applyAlignment="0" applyProtection="0"/>
    <xf numFmtId="0" fontId="282" fillId="0" borderId="0" applyNumberFormat="0" applyFill="0" applyBorder="0" applyAlignment="0" applyProtection="0"/>
    <xf numFmtId="0" fontId="91" fillId="0" borderId="0" applyProtection="0"/>
    <xf numFmtId="0" fontId="285" fillId="0" borderId="0" applyProtection="0"/>
    <xf numFmtId="316" fontId="147" fillId="0" borderId="0">
      <protection locked="0"/>
    </xf>
    <xf numFmtId="0" fontId="285" fillId="0" borderId="0" applyProtection="0"/>
    <xf numFmtId="0" fontId="91" fillId="0" borderId="0" applyProtection="0"/>
    <xf numFmtId="0" fontId="62" fillId="0" borderId="0" applyProtection="0"/>
    <xf numFmtId="0" fontId="286" fillId="0" borderId="0" applyProtection="0"/>
    <xf numFmtId="316" fontId="147" fillId="0" borderId="0">
      <protection locked="0"/>
    </xf>
    <xf numFmtId="0" fontId="286" fillId="0" borderId="0" applyProtection="0"/>
    <xf numFmtId="0" fontId="62" fillId="0" borderId="0" applyProtection="0"/>
    <xf numFmtId="0" fontId="287" fillId="0" borderId="46">
      <alignment horizontal="center"/>
    </xf>
    <xf numFmtId="0" fontId="287" fillId="0" borderId="0">
      <alignment horizontal="center"/>
    </xf>
    <xf numFmtId="5"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168"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5" fontId="288" fillId="59" borderId="1" applyNumberFormat="0" applyAlignment="0">
      <alignment horizontal="left" vertical="top"/>
    </xf>
    <xf numFmtId="0" fontId="289" fillId="0" borderId="0"/>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49" fontId="290" fillId="0" borderId="1">
      <alignment vertical="center"/>
    </xf>
    <xf numFmtId="0" fontId="15" fillId="0" borderId="0"/>
    <xf numFmtId="164" fontId="148" fillId="0" borderId="0" applyFont="0" applyFill="0" applyBorder="0" applyAlignment="0" applyProtection="0"/>
    <xf numFmtId="38" fontId="166"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317" fontId="291" fillId="0" borderId="0" applyFont="0" applyFill="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10" fontId="66" fillId="58" borderId="1" applyNumberFormat="0" applyBorder="0" applyAlignment="0" applyProtection="0"/>
    <xf numFmtId="0" fontId="292" fillId="0" borderId="0"/>
    <xf numFmtId="0" fontId="292" fillId="0" borderId="0"/>
    <xf numFmtId="0" fontId="292" fillId="0" borderId="0"/>
    <xf numFmtId="0" fontId="292" fillId="0" borderId="0"/>
    <xf numFmtId="0" fontId="292" fillId="0" borderId="0"/>
    <xf numFmtId="0" fontId="292" fillId="0" borderId="0"/>
    <xf numFmtId="0" fontId="292" fillId="0" borderId="0"/>
    <xf numFmtId="0" fontId="292" fillId="0" borderId="0"/>
    <xf numFmtId="0" fontId="292" fillId="0" borderId="0"/>
    <xf numFmtId="0" fontId="246"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93"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94"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46" fillId="25" borderId="34" applyNumberFormat="0" applyAlignment="0" applyProtection="0"/>
    <xf numFmtId="0" fontId="292" fillId="0" borderId="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46" fillId="26" borderId="34" applyNumberFormat="0" applyAlignment="0" applyProtection="0"/>
    <xf numFmtId="0" fontId="292" fillId="0" borderId="0"/>
    <xf numFmtId="0" fontId="292" fillId="0" borderId="0"/>
    <xf numFmtId="0" fontId="292" fillId="0" borderId="0"/>
    <xf numFmtId="0" fontId="292" fillId="0" borderId="0"/>
    <xf numFmtId="0" fontId="38" fillId="60" borderId="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2" fontId="170" fillId="0" borderId="47" applyBorder="0"/>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7"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2" fontId="298" fillId="0" borderId="0" applyNumberFormat="0" applyFill="0">
      <alignment horizontal="center"/>
    </xf>
    <xf numFmtId="0" fontId="299" fillId="52" borderId="35" applyNumberFormat="0" applyAlignment="0" applyProtection="0"/>
    <xf numFmtId="0" fontId="299" fillId="52" borderId="35" applyNumberFormat="0" applyAlignment="0" applyProtection="0"/>
    <xf numFmtId="0" fontId="300" fillId="0" borderId="48">
      <alignment horizontal="center" vertical="center" wrapText="1"/>
    </xf>
    <xf numFmtId="164" fontId="148" fillId="0" borderId="0" applyFont="0" applyFill="0" applyBorder="0" applyAlignment="0" applyProtection="0"/>
    <xf numFmtId="0" fontId="148" fillId="0" borderId="0"/>
    <xf numFmtId="0" fontId="148" fillId="0" borderId="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2" fontId="301" fillId="0" borderId="49" applyBorder="0"/>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55" fillId="0" borderId="50">
      <alignment horizontal="centerContinuous"/>
    </xf>
    <xf numFmtId="0" fontId="217" fillId="58" borderId="0" applyNumberFormat="0" applyFont="0" applyBorder="0" applyAlignment="0"/>
    <xf numFmtId="0" fontId="217" fillId="58" borderId="0" applyNumberFormat="0" applyFont="0" applyBorder="0" applyAlignment="0"/>
    <xf numFmtId="0" fontId="166" fillId="0" borderId="0"/>
    <xf numFmtId="0" fontId="166" fillId="0" borderId="0"/>
    <xf numFmtId="0" fontId="185" fillId="0" borderId="0"/>
    <xf numFmtId="0" fontId="75" fillId="0" borderId="0"/>
    <xf numFmtId="0" fontId="185" fillId="0" borderId="0"/>
    <xf numFmtId="0" fontId="15" fillId="0" borderId="0" applyNumberFormat="0" applyFont="0" applyFill="0" applyBorder="0" applyProtection="0">
      <alignment horizontal="left" vertical="center"/>
    </xf>
    <xf numFmtId="0" fontId="166" fillId="0" borderId="0"/>
    <xf numFmtId="232" fontId="209" fillId="0" borderId="0" applyFill="0" applyBorder="0" applyAlignment="0"/>
    <xf numFmtId="172" fontId="209" fillId="0" borderId="0" applyFill="0" applyBorder="0" applyAlignment="0"/>
    <xf numFmtId="271" fontId="209" fillId="0" borderId="0" applyFill="0" applyBorder="0" applyAlignment="0"/>
    <xf numFmtId="232" fontId="209" fillId="0" borderId="0" applyFill="0" applyBorder="0" applyAlignment="0"/>
    <xf numFmtId="172" fontId="209" fillId="0" borderId="0" applyFill="0" applyBorder="0" applyAlignment="0"/>
    <xf numFmtId="275" fontId="209" fillId="0" borderId="0" applyFill="0" applyBorder="0" applyAlignment="0"/>
    <xf numFmtId="271" fontId="209" fillId="0" borderId="0" applyFill="0" applyBorder="0" applyAlignment="0"/>
    <xf numFmtId="0" fontId="302" fillId="0" borderId="51" applyNumberFormat="0" applyFill="0" applyAlignment="0" applyProtection="0"/>
    <xf numFmtId="0" fontId="303" fillId="0" borderId="51" applyNumberFormat="0" applyFill="0" applyAlignment="0" applyProtection="0"/>
    <xf numFmtId="0" fontId="304" fillId="0" borderId="51" applyNumberFormat="0" applyFill="0" applyAlignment="0" applyProtection="0"/>
    <xf numFmtId="0" fontId="302" fillId="0" borderId="51" applyNumberFormat="0" applyFill="0" applyAlignment="0" applyProtection="0"/>
    <xf numFmtId="0" fontId="302" fillId="0" borderId="51" applyNumberFormat="0" applyFill="0" applyAlignment="0" applyProtection="0"/>
    <xf numFmtId="0" fontId="302" fillId="0" borderId="51" applyNumberFormat="0" applyFill="0" applyAlignment="0" applyProtection="0"/>
    <xf numFmtId="0" fontId="38" fillId="61" borderId="0"/>
    <xf numFmtId="276" fontId="66" fillId="0" borderId="30" applyFont="0"/>
    <xf numFmtId="3" fontId="38" fillId="0" borderId="52"/>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191" fontId="305" fillId="0" borderId="11" applyNumberFormat="0" applyFont="0" applyFill="0" applyBorder="0">
      <alignment horizontal="center"/>
    </xf>
    <xf numFmtId="38" fontId="166" fillId="0" borderId="0" applyFont="0" applyFill="0" applyBorder="0" applyAlignment="0" applyProtection="0"/>
    <xf numFmtId="4" fontId="209" fillId="0" borderId="0" applyFont="0" applyFill="0" applyBorder="0" applyAlignment="0" applyProtection="0"/>
    <xf numFmtId="249" fontId="15" fillId="0" borderId="0" applyFont="0" applyFill="0" applyBorder="0" applyAlignment="0" applyProtection="0"/>
    <xf numFmtId="164" fontId="38" fillId="0" borderId="0" applyFont="0" applyFill="0" applyBorder="0" applyAlignment="0" applyProtection="0"/>
    <xf numFmtId="165" fontId="38" fillId="0" borderId="0" applyFont="0" applyFill="0" applyBorder="0" applyAlignment="0" applyProtection="0"/>
    <xf numFmtId="0" fontId="306" fillId="0" borderId="46"/>
    <xf numFmtId="0" fontId="307" fillId="0" borderId="46"/>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146" fillId="0" borderId="11"/>
    <xf numFmtId="171" fontId="146" fillId="0" borderId="11"/>
    <xf numFmtId="171" fontId="146" fillId="0" borderId="11"/>
    <xf numFmtId="171" fontId="146" fillId="0" borderId="11"/>
    <xf numFmtId="171" fontId="146" fillId="0" borderId="11"/>
    <xf numFmtId="171" fontId="146" fillId="0" borderId="11"/>
    <xf numFmtId="171" fontId="146" fillId="0" borderId="11"/>
    <xf numFmtId="171" fontId="146" fillId="0" borderId="11"/>
    <xf numFmtId="171" fontId="146" fillId="0" borderId="11"/>
    <xf numFmtId="213" fontId="155" fillId="0" borderId="11"/>
    <xf numFmtId="213" fontId="155" fillId="0" borderId="11"/>
    <xf numFmtId="213" fontId="155" fillId="0" borderId="11"/>
    <xf numFmtId="213" fontId="155" fillId="0" borderId="11"/>
    <xf numFmtId="213" fontId="155" fillId="0" borderId="11"/>
    <xf numFmtId="213" fontId="155" fillId="0" borderId="11"/>
    <xf numFmtId="213" fontId="155" fillId="0" borderId="11"/>
    <xf numFmtId="213" fontId="155" fillId="0" borderId="11"/>
    <xf numFmtId="213" fontId="155" fillId="0" borderId="11"/>
    <xf numFmtId="171" fontId="38" fillId="0" borderId="11"/>
    <xf numFmtId="318" fontId="308" fillId="0" borderId="11"/>
    <xf numFmtId="318" fontId="308" fillId="0" borderId="11"/>
    <xf numFmtId="318" fontId="308" fillId="0" borderId="11"/>
    <xf numFmtId="318" fontId="308" fillId="0" borderId="11"/>
    <xf numFmtId="318" fontId="308" fillId="0" borderId="11"/>
    <xf numFmtId="318" fontId="308" fillId="0" borderId="11"/>
    <xf numFmtId="318" fontId="308" fillId="0" borderId="11"/>
    <xf numFmtId="318" fontId="308" fillId="0" borderId="11"/>
    <xf numFmtId="171" fontId="38" fillId="0" borderId="11"/>
    <xf numFmtId="171" fontId="38" fillId="0" borderId="11"/>
    <xf numFmtId="171" fontId="38" fillId="0" borderId="11"/>
    <xf numFmtId="171" fontId="38" fillId="0" borderId="11"/>
    <xf numFmtId="171" fontId="38" fillId="0" borderId="11"/>
    <xf numFmtId="171" fontId="38" fillId="0" borderId="11"/>
    <xf numFmtId="171" fontId="146" fillId="0" borderId="11"/>
    <xf numFmtId="171" fontId="38" fillId="0" borderId="11"/>
    <xf numFmtId="318" fontId="308" fillId="0" borderId="11"/>
    <xf numFmtId="204" fontId="38" fillId="0" borderId="0" applyFont="0" applyFill="0" applyBorder="0" applyAlignment="0" applyProtection="0"/>
    <xf numFmtId="232" fontId="38" fillId="0" borderId="0" applyFont="0" applyFill="0" applyBorder="0" applyAlignment="0" applyProtection="0"/>
    <xf numFmtId="165" fontId="253" fillId="0" borderId="0">
      <protection locked="0"/>
    </xf>
    <xf numFmtId="319" fontId="38" fillId="0" borderId="0" applyFont="0" applyFill="0" applyBorder="0" applyAlignment="0" applyProtection="0"/>
    <xf numFmtId="165" fontId="253" fillId="0" borderId="0">
      <protection locked="0"/>
    </xf>
    <xf numFmtId="165" fontId="253" fillId="0" borderId="0">
      <protection locked="0"/>
    </xf>
    <xf numFmtId="320" fontId="38" fillId="0" borderId="0" applyFont="0" applyFill="0" applyBorder="0" applyAlignment="0" applyProtection="0"/>
    <xf numFmtId="0" fontId="75" fillId="0" borderId="0" applyNumberFormat="0" applyFont="0" applyFill="0" applyAlignment="0"/>
    <xf numFmtId="0" fontId="75" fillId="0" borderId="0" applyNumberFormat="0" applyFont="0" applyFill="0" applyAlignment="0"/>
    <xf numFmtId="0" fontId="154" fillId="0" borderId="0" applyNumberFormat="0" applyFill="0" applyAlignment="0"/>
    <xf numFmtId="0" fontId="154" fillId="0" borderId="0" applyNumberFormat="0" applyFill="0" applyAlignment="0"/>
    <xf numFmtId="0" fontId="75" fillId="0" borderId="0" applyNumberFormat="0" applyFont="0" applyFill="0" applyAlignment="0"/>
    <xf numFmtId="0" fontId="231" fillId="0" borderId="0">
      <alignment horizontal="justify" vertical="top"/>
    </xf>
    <xf numFmtId="0" fontId="309" fillId="62" borderId="0" applyNumberFormat="0" applyBorder="0" applyAlignment="0" applyProtection="0"/>
    <xf numFmtId="0" fontId="310" fillId="62" borderId="0" applyNumberFormat="0" applyBorder="0" applyAlignment="0" applyProtection="0"/>
    <xf numFmtId="0" fontId="311" fillId="62" borderId="0" applyNumberFormat="0" applyBorder="0" applyAlignment="0" applyProtection="0"/>
    <xf numFmtId="0" fontId="309" fillId="62" borderId="0" applyNumberFormat="0" applyBorder="0" applyAlignment="0" applyProtection="0"/>
    <xf numFmtId="0" fontId="309" fillId="63" borderId="0" applyNumberFormat="0" applyBorder="0" applyAlignment="0" applyProtection="0"/>
    <xf numFmtId="0" fontId="309" fillId="62" borderId="0" applyNumberFormat="0" applyBorder="0" applyAlignment="0" applyProtection="0"/>
    <xf numFmtId="0" fontId="309" fillId="62" borderId="0" applyNumberFormat="0" applyBorder="0" applyAlignment="0" applyProtection="0"/>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33" fillId="0" borderId="1"/>
    <xf numFmtId="0" fontId="15" fillId="0" borderId="0"/>
    <xf numFmtId="0" fontId="117" fillId="0" borderId="0"/>
    <xf numFmtId="0" fontId="117" fillId="0" borderId="0"/>
    <xf numFmtId="0" fontId="15" fillId="0" borderId="0"/>
    <xf numFmtId="37" fontId="312" fillId="0" borderId="0"/>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3" fillId="0" borderId="1" applyNumberFormat="0" applyFont="0" applyFill="0" applyBorder="0" applyAlignment="0">
      <alignment horizontal="center"/>
    </xf>
    <xf numFmtId="0" fontId="314" fillId="0" borderId="0"/>
    <xf numFmtId="0" fontId="38" fillId="0" borderId="0"/>
    <xf numFmtId="321" fontId="148" fillId="0" borderId="0"/>
    <xf numFmtId="321" fontId="148" fillId="0" borderId="0"/>
    <xf numFmtId="321" fontId="148" fillId="0" borderId="0"/>
    <xf numFmtId="321" fontId="148" fillId="0" borderId="0"/>
    <xf numFmtId="182" fontId="169" fillId="0" borderId="0"/>
    <xf numFmtId="182" fontId="169" fillId="0" borderId="0"/>
    <xf numFmtId="182" fontId="169" fillId="0" borderId="0"/>
    <xf numFmtId="182" fontId="169" fillId="0" borderId="0"/>
    <xf numFmtId="182" fontId="169" fillId="0" borderId="0"/>
    <xf numFmtId="322" fontId="153" fillId="0" borderId="0"/>
    <xf numFmtId="322" fontId="153" fillId="0" borderId="0"/>
    <xf numFmtId="322" fontId="153" fillId="0" borderId="0"/>
    <xf numFmtId="323" fontId="148" fillId="0" borderId="0"/>
    <xf numFmtId="0" fontId="315" fillId="0" borderId="0"/>
    <xf numFmtId="0" fontId="27" fillId="0" borderId="0"/>
    <xf numFmtId="0" fontId="185" fillId="0" borderId="0"/>
    <xf numFmtId="0" fontId="143" fillId="0" borderId="0"/>
    <xf numFmtId="0" fontId="27" fillId="0" borderId="0"/>
    <xf numFmtId="0" fontId="316" fillId="0" borderId="0"/>
    <xf numFmtId="0" fontId="143" fillId="0" borderId="0"/>
    <xf numFmtId="0" fontId="143" fillId="0" borderId="0"/>
    <xf numFmtId="0" fontId="143" fillId="0" borderId="0"/>
    <xf numFmtId="0" fontId="143" fillId="0" borderId="0"/>
    <xf numFmtId="0" fontId="143" fillId="0" borderId="0"/>
    <xf numFmtId="0" fontId="317" fillId="0" borderId="0"/>
    <xf numFmtId="0" fontId="317" fillId="0" borderId="0"/>
    <xf numFmtId="0" fontId="316"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4" fillId="0" borderId="0"/>
    <xf numFmtId="0" fontId="143" fillId="0" borderId="0"/>
    <xf numFmtId="0" fontId="143" fillId="0" borderId="0"/>
    <xf numFmtId="0" fontId="143" fillId="0" borderId="0"/>
    <xf numFmtId="0" fontId="143"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38" fillId="0" borderId="0"/>
    <xf numFmtId="0" fontId="146" fillId="0" borderId="0"/>
    <xf numFmtId="0" fontId="185" fillId="0" borderId="0"/>
    <xf numFmtId="0" fontId="146" fillId="0" borderId="0"/>
    <xf numFmtId="0" fontId="144" fillId="0" borderId="0"/>
    <xf numFmtId="0" fontId="144" fillId="0" borderId="0"/>
    <xf numFmtId="0" fontId="143" fillId="0" borderId="0"/>
    <xf numFmtId="0" fontId="143" fillId="0" borderId="0"/>
    <xf numFmtId="0" fontId="143" fillId="0" borderId="0"/>
    <xf numFmtId="0" fontId="143" fillId="0" borderId="0"/>
    <xf numFmtId="0" fontId="143" fillId="0" borderId="0"/>
    <xf numFmtId="0" fontId="144" fillId="0" borderId="0"/>
    <xf numFmtId="0" fontId="143" fillId="0" borderId="0"/>
    <xf numFmtId="0" fontId="143" fillId="0" borderId="0"/>
    <xf numFmtId="0" fontId="143" fillId="0" borderId="0"/>
    <xf numFmtId="0" fontId="143" fillId="0" borderId="0"/>
    <xf numFmtId="0" fontId="143" fillId="0" borderId="0"/>
    <xf numFmtId="0" fontId="144" fillId="0" borderId="0"/>
    <xf numFmtId="0" fontId="143" fillId="0" borderId="0"/>
    <xf numFmtId="0" fontId="143" fillId="0" borderId="0"/>
    <xf numFmtId="0" fontId="143" fillId="0" borderId="0"/>
    <xf numFmtId="0" fontId="143" fillId="0" borderId="0"/>
    <xf numFmtId="0" fontId="143" fillId="0" borderId="0"/>
    <xf numFmtId="0" fontId="144" fillId="0" borderId="0"/>
    <xf numFmtId="0" fontId="144" fillId="0" borderId="0"/>
    <xf numFmtId="0" fontId="144" fillId="0" borderId="0"/>
    <xf numFmtId="0" fontId="144" fillId="0" borderId="0"/>
    <xf numFmtId="0" fontId="14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2" fillId="0" borderId="0"/>
    <xf numFmtId="0" fontId="38" fillId="0" borderId="0"/>
    <xf numFmtId="0" fontId="195" fillId="0" borderId="0"/>
    <xf numFmtId="0" fontId="5" fillId="0" borderId="0"/>
    <xf numFmtId="0" fontId="185" fillId="0" borderId="0"/>
    <xf numFmtId="0" fontId="38" fillId="0" borderId="0"/>
    <xf numFmtId="0" fontId="144" fillId="0" borderId="0"/>
    <xf numFmtId="0" fontId="12" fillId="0" borderId="0"/>
    <xf numFmtId="0" fontId="144" fillId="0" borderId="0"/>
    <xf numFmtId="0" fontId="144" fillId="0" borderId="0"/>
    <xf numFmtId="193" fontId="318" fillId="0" borderId="0" applyFont="0" applyFill="0" applyBorder="0" applyAlignment="0" applyProtection="0"/>
    <xf numFmtId="0" fontId="5" fillId="0" borderId="0"/>
    <xf numFmtId="0" fontId="12" fillId="0" borderId="0"/>
    <xf numFmtId="0" fontId="12" fillId="0" borderId="0"/>
    <xf numFmtId="0" fontId="12" fillId="0" borderId="0"/>
    <xf numFmtId="0" fontId="12" fillId="0" borderId="0"/>
    <xf numFmtId="0" fontId="12" fillId="0" borderId="0"/>
    <xf numFmtId="0" fontId="38" fillId="0" borderId="0"/>
    <xf numFmtId="0" fontId="146" fillId="0" borderId="0"/>
    <xf numFmtId="0" fontId="38" fillId="0" borderId="0"/>
    <xf numFmtId="0" fontId="185" fillId="0" borderId="0"/>
    <xf numFmtId="0" fontId="316" fillId="0" borderId="0"/>
    <xf numFmtId="0" fontId="316" fillId="0" borderId="0"/>
    <xf numFmtId="0" fontId="316" fillId="0" borderId="0"/>
    <xf numFmtId="0" fontId="316" fillId="0" borderId="0"/>
    <xf numFmtId="0" fontId="316" fillId="0" borderId="0"/>
    <xf numFmtId="0" fontId="316" fillId="0" borderId="0"/>
    <xf numFmtId="0" fontId="146" fillId="0" borderId="0"/>
    <xf numFmtId="0" fontId="316" fillId="0" borderId="0"/>
    <xf numFmtId="0" fontId="316" fillId="0" borderId="0"/>
    <xf numFmtId="0" fontId="27"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6"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146" fillId="0" borderId="0"/>
    <xf numFmtId="0" fontId="5" fillId="0" borderId="0"/>
    <xf numFmtId="0" fontId="5" fillId="0" borderId="0"/>
    <xf numFmtId="0" fontId="38" fillId="0" borderId="0"/>
    <xf numFmtId="0" fontId="38" fillId="0" borderId="0"/>
    <xf numFmtId="0" fontId="195" fillId="0" borderId="0"/>
    <xf numFmtId="0" fontId="5" fillId="0" borderId="0"/>
    <xf numFmtId="0" fontId="5" fillId="0" borderId="0"/>
    <xf numFmtId="0" fontId="38" fillId="0" borderId="0"/>
    <xf numFmtId="0" fontId="195" fillId="0" borderId="0"/>
    <xf numFmtId="0" fontId="5" fillId="0" borderId="0"/>
    <xf numFmtId="0" fontId="5" fillId="0" borderId="0"/>
    <xf numFmtId="0" fontId="146" fillId="0" borderId="0"/>
    <xf numFmtId="0" fontId="5" fillId="0" borderId="0"/>
    <xf numFmtId="0" fontId="5" fillId="0" borderId="0"/>
    <xf numFmtId="0" fontId="146" fillId="0" borderId="0"/>
    <xf numFmtId="0" fontId="5"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6" fillId="0" borderId="0"/>
    <xf numFmtId="0" fontId="144" fillId="0" borderId="0"/>
    <xf numFmtId="0" fontId="144" fillId="0" borderId="0"/>
    <xf numFmtId="0" fontId="144" fillId="0" borderId="0"/>
    <xf numFmtId="0" fontId="15" fillId="0" borderId="0"/>
    <xf numFmtId="0" fontId="15" fillId="0" borderId="0"/>
    <xf numFmtId="0" fontId="38" fillId="0" borderId="0">
      <alignment vertical="top"/>
    </xf>
    <xf numFmtId="0" fontId="27" fillId="0" borderId="0"/>
    <xf numFmtId="0" fontId="143" fillId="0" borderId="0"/>
    <xf numFmtId="0" fontId="319" fillId="0" borderId="0"/>
    <xf numFmtId="0" fontId="143" fillId="0" borderId="0"/>
    <xf numFmtId="0" fontId="143" fillId="0" borderId="0"/>
    <xf numFmtId="0" fontId="143" fillId="0" borderId="0"/>
    <xf numFmtId="0" fontId="143" fillId="0" borderId="0"/>
    <xf numFmtId="0" fontId="144" fillId="0" borderId="0"/>
    <xf numFmtId="0" fontId="144" fillId="0" borderId="0"/>
    <xf numFmtId="0" fontId="148" fillId="0" borderId="0"/>
    <xf numFmtId="0" fontId="148" fillId="0" borderId="0"/>
    <xf numFmtId="193" fontId="133" fillId="0" borderId="0" applyFont="0" applyFill="0" applyBorder="0" applyAlignment="0" applyProtection="0"/>
    <xf numFmtId="0" fontId="144" fillId="0" borderId="0"/>
    <xf numFmtId="0" fontId="135" fillId="0" borderId="0"/>
    <xf numFmtId="0" fontId="220" fillId="0" borderId="0"/>
    <xf numFmtId="0" fontId="27" fillId="0" borderId="0"/>
    <xf numFmtId="0" fontId="146" fillId="0" borderId="0"/>
    <xf numFmtId="0" fontId="146" fillId="0" borderId="0"/>
    <xf numFmtId="0" fontId="148" fillId="0" borderId="0"/>
    <xf numFmtId="0" fontId="220" fillId="0" borderId="0"/>
    <xf numFmtId="0" fontId="135" fillId="0" borderId="0"/>
    <xf numFmtId="0" fontId="135" fillId="0" borderId="0"/>
    <xf numFmtId="0" fontId="158" fillId="0" borderId="0"/>
    <xf numFmtId="0" fontId="135" fillId="0" borderId="0"/>
    <xf numFmtId="0" fontId="38" fillId="0" borderId="0"/>
    <xf numFmtId="0" fontId="135" fillId="0" borderId="0"/>
    <xf numFmtId="0" fontId="185" fillId="0" borderId="0"/>
    <xf numFmtId="0" fontId="38" fillId="0" borderId="0"/>
    <xf numFmtId="0" fontId="27" fillId="0" borderId="0"/>
    <xf numFmtId="0" fontId="154" fillId="0" borderId="0"/>
    <xf numFmtId="3" fontId="133" fillId="0" borderId="0"/>
    <xf numFmtId="0" fontId="144" fillId="0" borderId="0"/>
    <xf numFmtId="0" fontId="185" fillId="0" borderId="0"/>
    <xf numFmtId="0" fontId="223" fillId="0" borderId="0"/>
    <xf numFmtId="0" fontId="185" fillId="0" borderId="0"/>
    <xf numFmtId="0" fontId="135" fillId="0" borderId="0"/>
    <xf numFmtId="0" fontId="135" fillId="0" borderId="0"/>
    <xf numFmtId="0" fontId="15" fillId="0" borderId="0"/>
    <xf numFmtId="0" fontId="15" fillId="0" borderId="0"/>
    <xf numFmtId="0" fontId="15" fillId="0" borderId="0"/>
    <xf numFmtId="0" fontId="15" fillId="0" borderId="0"/>
    <xf numFmtId="0" fontId="27" fillId="0" borderId="0"/>
    <xf numFmtId="0" fontId="38" fillId="0" borderId="0"/>
    <xf numFmtId="0" fontId="185" fillId="0" borderId="0"/>
    <xf numFmtId="0" fontId="5" fillId="0" borderId="0"/>
    <xf numFmtId="0" fontId="185" fillId="0" borderId="0"/>
    <xf numFmtId="0" fontId="38" fillId="0" borderId="0"/>
    <xf numFmtId="0" fontId="185" fillId="0" borderId="0"/>
    <xf numFmtId="0" fontId="5" fillId="0" borderId="0"/>
    <xf numFmtId="0" fontId="185" fillId="0" borderId="0"/>
    <xf numFmtId="0" fontId="38" fillId="0" borderId="0"/>
    <xf numFmtId="0" fontId="38" fillId="0" borderId="0"/>
    <xf numFmtId="0" fontId="38" fillId="0" borderId="0"/>
    <xf numFmtId="0" fontId="5" fillId="0" borderId="0"/>
    <xf numFmtId="0" fontId="38" fillId="0" borderId="0"/>
    <xf numFmtId="0" fontId="5" fillId="0" borderId="0"/>
    <xf numFmtId="0" fontId="38" fillId="0" borderId="0"/>
    <xf numFmtId="0" fontId="38" fillId="0" borderId="0"/>
    <xf numFmtId="0" fontId="38" fillId="0" borderId="0"/>
    <xf numFmtId="0" fontId="38" fillId="0" borderId="0"/>
    <xf numFmtId="0" fontId="195" fillId="0" borderId="0"/>
    <xf numFmtId="0" fontId="143" fillId="0" borderId="0"/>
    <xf numFmtId="0" fontId="38" fillId="0" borderId="0"/>
    <xf numFmtId="0" fontId="135" fillId="0" borderId="0"/>
    <xf numFmtId="0" fontId="38" fillId="0" borderId="0"/>
    <xf numFmtId="0" fontId="219" fillId="0" borderId="0"/>
    <xf numFmtId="0" fontId="46" fillId="0" borderId="0" applyProtection="0"/>
    <xf numFmtId="0" fontId="188" fillId="0" borderId="0"/>
    <xf numFmtId="0" fontId="38" fillId="0" borderId="0"/>
    <xf numFmtId="0" fontId="144" fillId="0" borderId="0"/>
    <xf numFmtId="0" fontId="185" fillId="0" borderId="0"/>
    <xf numFmtId="0" fontId="46" fillId="0" borderId="0" applyProtection="0"/>
    <xf numFmtId="0" fontId="188" fillId="0" borderId="0"/>
    <xf numFmtId="0" fontId="185" fillId="0" borderId="0"/>
    <xf numFmtId="0" fontId="219" fillId="0" borderId="0"/>
    <xf numFmtId="0" fontId="38" fillId="0" borderId="0"/>
    <xf numFmtId="0" fontId="321" fillId="0" borderId="0"/>
    <xf numFmtId="0" fontId="219" fillId="0" borderId="0"/>
    <xf numFmtId="0" fontId="5" fillId="0" borderId="0"/>
    <xf numFmtId="0" fontId="322" fillId="0" borderId="0"/>
    <xf numFmtId="0" fontId="144" fillId="0" borderId="0"/>
    <xf numFmtId="0" fontId="144" fillId="0" borderId="0"/>
    <xf numFmtId="0" fontId="143" fillId="0" borderId="0"/>
    <xf numFmtId="0" fontId="143" fillId="0" borderId="0"/>
    <xf numFmtId="0" fontId="5" fillId="0" borderId="0"/>
    <xf numFmtId="0" fontId="185" fillId="0" borderId="0"/>
    <xf numFmtId="0" fontId="38" fillId="0" borderId="0"/>
    <xf numFmtId="0" fontId="38" fillId="0" borderId="0"/>
    <xf numFmtId="0" fontId="38" fillId="0" borderId="0"/>
    <xf numFmtId="0" fontId="38" fillId="0" borderId="0"/>
    <xf numFmtId="0" fontId="322" fillId="0" borderId="0"/>
    <xf numFmtId="0" fontId="38" fillId="0" borderId="0"/>
    <xf numFmtId="0" fontId="322" fillId="0" borderId="0"/>
    <xf numFmtId="0" fontId="323" fillId="0" borderId="0"/>
    <xf numFmtId="0" fontId="324" fillId="0" borderId="0"/>
    <xf numFmtId="0" fontId="185" fillId="0" borderId="0"/>
    <xf numFmtId="0" fontId="185" fillId="0" borderId="0"/>
    <xf numFmtId="0" fontId="324" fillId="0" borderId="0"/>
    <xf numFmtId="0" fontId="324" fillId="0" borderId="0"/>
    <xf numFmtId="0" fontId="220" fillId="0" borderId="0"/>
    <xf numFmtId="0" fontId="38" fillId="0" borderId="0"/>
    <xf numFmtId="0" fontId="144" fillId="0" borderId="0"/>
    <xf numFmtId="0" fontId="144" fillId="0" borderId="0"/>
    <xf numFmtId="0" fontId="144" fillId="0" borderId="0"/>
    <xf numFmtId="0" fontId="38" fillId="0" borderId="0"/>
    <xf numFmtId="0" fontId="38" fillId="0" borderId="0"/>
    <xf numFmtId="0" fontId="185" fillId="0" borderId="0"/>
    <xf numFmtId="0" fontId="38" fillId="0" borderId="0"/>
    <xf numFmtId="0" fontId="185" fillId="0" borderId="0"/>
    <xf numFmtId="0" fontId="144" fillId="0" borderId="0"/>
    <xf numFmtId="0" fontId="38" fillId="0" borderId="0"/>
    <xf numFmtId="0" fontId="46" fillId="0" borderId="0"/>
    <xf numFmtId="0" fontId="144" fillId="0" borderId="0"/>
    <xf numFmtId="0" fontId="144" fillId="0" borderId="0"/>
    <xf numFmtId="0" fontId="27" fillId="0" borderId="0"/>
    <xf numFmtId="0" fontId="38" fillId="0" borderId="0"/>
    <xf numFmtId="0" fontId="325" fillId="0" borderId="0"/>
    <xf numFmtId="0" fontId="38" fillId="0" borderId="0"/>
    <xf numFmtId="0" fontId="38" fillId="0" borderId="0"/>
    <xf numFmtId="0" fontId="38" fillId="0" borderId="0"/>
    <xf numFmtId="0" fontId="38" fillId="0" borderId="0"/>
    <xf numFmtId="0" fontId="38" fillId="0" borderId="0"/>
    <xf numFmtId="0" fontId="38" fillId="0" borderId="0"/>
    <xf numFmtId="0" fontId="112" fillId="0" borderId="0"/>
    <xf numFmtId="0" fontId="112" fillId="0" borderId="0"/>
    <xf numFmtId="0" fontId="185" fillId="0" borderId="0"/>
    <xf numFmtId="0" fontId="38" fillId="0" borderId="0"/>
    <xf numFmtId="0" fontId="112" fillId="0" borderId="0"/>
    <xf numFmtId="0" fontId="112" fillId="0" borderId="0"/>
    <xf numFmtId="0" fontId="27" fillId="0" borderId="0"/>
    <xf numFmtId="0" fontId="112" fillId="0" borderId="0"/>
    <xf numFmtId="0" fontId="324" fillId="0" borderId="0"/>
    <xf numFmtId="0" fontId="324" fillId="0" borderId="0"/>
    <xf numFmtId="0" fontId="324" fillId="0" borderId="0"/>
    <xf numFmtId="0" fontId="112" fillId="0" borderId="0"/>
    <xf numFmtId="0" fontId="11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12" fillId="0" borderId="0"/>
    <xf numFmtId="0" fontId="38" fillId="0" borderId="0"/>
    <xf numFmtId="0" fontId="38" fillId="0" borderId="0"/>
    <xf numFmtId="0" fontId="38" fillId="0" borderId="0"/>
    <xf numFmtId="0" fontId="220" fillId="0" borderId="0"/>
    <xf numFmtId="0" fontId="27" fillId="0" borderId="0"/>
    <xf numFmtId="0" fontId="154" fillId="0" borderId="0"/>
    <xf numFmtId="0" fontId="27" fillId="0" borderId="0"/>
    <xf numFmtId="0" fontId="38" fillId="0" borderId="0"/>
    <xf numFmtId="0" fontId="220" fillId="0" borderId="0"/>
    <xf numFmtId="0" fontId="38" fillId="0" borderId="0"/>
    <xf numFmtId="0" fontId="38" fillId="0" borderId="0"/>
    <xf numFmtId="0" fontId="38" fillId="0" borderId="0"/>
    <xf numFmtId="0" fontId="144" fillId="0" borderId="0"/>
    <xf numFmtId="0" fontId="144" fillId="0" borderId="0"/>
    <xf numFmtId="0" fontId="144" fillId="0" borderId="0"/>
    <xf numFmtId="0" fontId="220" fillId="0" borderId="0"/>
    <xf numFmtId="0" fontId="2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48" fillId="0" borderId="0"/>
    <xf numFmtId="0" fontId="147" fillId="0" borderId="0"/>
    <xf numFmtId="0" fontId="12" fillId="0" borderId="0"/>
    <xf numFmtId="0" fontId="185" fillId="0" borderId="0"/>
    <xf numFmtId="0" fontId="223" fillId="0" borderId="0"/>
    <xf numFmtId="0" fontId="223" fillId="0" borderId="0"/>
    <xf numFmtId="0" fontId="223" fillId="0" borderId="0"/>
    <xf numFmtId="0" fontId="223" fillId="0" borderId="0"/>
    <xf numFmtId="0" fontId="223" fillId="0" borderId="0"/>
    <xf numFmtId="0" fontId="223" fillId="0" borderId="0"/>
    <xf numFmtId="0" fontId="223" fillId="0" borderId="0"/>
    <xf numFmtId="0" fontId="326" fillId="0" borderId="0"/>
    <xf numFmtId="0" fontId="38" fillId="0" borderId="0"/>
    <xf numFmtId="0" fontId="185" fillId="0" borderId="0"/>
    <xf numFmtId="0" fontId="327" fillId="0" borderId="0" applyNumberFormat="0" applyFill="0" applyBorder="0" applyProtection="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28" fillId="0" borderId="0"/>
    <xf numFmtId="0" fontId="135" fillId="0" borderId="0"/>
    <xf numFmtId="0" fontId="12" fillId="0" borderId="0"/>
    <xf numFmtId="0" fontId="146" fillId="0" borderId="0"/>
    <xf numFmtId="0" fontId="75" fillId="0" borderId="0"/>
    <xf numFmtId="0" fontId="328" fillId="0" borderId="0"/>
    <xf numFmtId="0" fontId="328" fillId="0" borderId="0"/>
    <xf numFmtId="0" fontId="14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85" fillId="0" borderId="0"/>
    <xf numFmtId="0" fontId="220" fillId="0" borderId="0"/>
    <xf numFmtId="0" fontId="185" fillId="0" borderId="0"/>
    <xf numFmtId="0" fontId="146" fillId="0" borderId="0"/>
    <xf numFmtId="0" fontId="185" fillId="0" borderId="0"/>
    <xf numFmtId="0" fontId="185" fillId="0" borderId="0"/>
    <xf numFmtId="0" fontId="146" fillId="0" borderId="0"/>
    <xf numFmtId="0" fontId="185"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 fillId="0" borderId="0"/>
    <xf numFmtId="0" fontId="146" fillId="0" borderId="0"/>
    <xf numFmtId="0" fontId="185" fillId="0" borderId="0"/>
    <xf numFmtId="0" fontId="38" fillId="0" borderId="0"/>
    <xf numFmtId="0" fontId="38" fillId="0" borderId="0"/>
    <xf numFmtId="0" fontId="144" fillId="0" borderId="0"/>
    <xf numFmtId="0" fontId="38" fillId="0" borderId="0"/>
    <xf numFmtId="0" fontId="187" fillId="0" borderId="0"/>
    <xf numFmtId="0" fontId="144" fillId="0" borderId="0"/>
    <xf numFmtId="0" fontId="5" fillId="0" borderId="0"/>
    <xf numFmtId="0" fontId="144" fillId="0" borderId="0"/>
    <xf numFmtId="0" fontId="144" fillId="0" borderId="0"/>
    <xf numFmtId="0" fontId="143" fillId="0" borderId="0"/>
    <xf numFmtId="0" fontId="143" fillId="0" borderId="0"/>
    <xf numFmtId="0" fontId="143" fillId="0" borderId="0"/>
    <xf numFmtId="0" fontId="143" fillId="0" borderId="0"/>
    <xf numFmtId="0" fontId="143" fillId="0" borderId="0"/>
    <xf numFmtId="0" fontId="319" fillId="0" borderId="0"/>
    <xf numFmtId="0" fontId="143" fillId="0" borderId="0"/>
    <xf numFmtId="0" fontId="144" fillId="0" borderId="0"/>
    <xf numFmtId="0" fontId="329" fillId="0" borderId="0"/>
    <xf numFmtId="0" fontId="329" fillId="0" borderId="0"/>
    <xf numFmtId="0" fontId="5" fillId="0" borderId="0"/>
    <xf numFmtId="0" fontId="148" fillId="0" borderId="0"/>
    <xf numFmtId="0" fontId="329" fillId="0" borderId="0"/>
    <xf numFmtId="0" fontId="144" fillId="0" borderId="0"/>
    <xf numFmtId="0" fontId="329" fillId="0" borderId="0"/>
    <xf numFmtId="0" fontId="144" fillId="0" borderId="0"/>
    <xf numFmtId="0" fontId="144" fillId="0" borderId="0"/>
    <xf numFmtId="0" fontId="329" fillId="0" borderId="0"/>
    <xf numFmtId="0" fontId="144" fillId="0" borderId="0"/>
    <xf numFmtId="0" fontId="144" fillId="0" borderId="0"/>
    <xf numFmtId="0" fontId="329" fillId="0" borderId="0"/>
    <xf numFmtId="0" fontId="144" fillId="0" borderId="0"/>
    <xf numFmtId="0" fontId="144" fillId="0" borderId="0"/>
    <xf numFmtId="0" fontId="144" fillId="0" borderId="0"/>
    <xf numFmtId="0" fontId="144" fillId="0" borderId="0"/>
    <xf numFmtId="0" fontId="143" fillId="0" borderId="0"/>
    <xf numFmtId="0" fontId="144" fillId="0" borderId="0"/>
    <xf numFmtId="0" fontId="143" fillId="0" borderId="0"/>
    <xf numFmtId="0" fontId="143" fillId="0" borderId="0"/>
    <xf numFmtId="0" fontId="143" fillId="0" borderId="0"/>
    <xf numFmtId="0" fontId="143" fillId="0" borderId="0"/>
    <xf numFmtId="0" fontId="316" fillId="0" borderId="0"/>
    <xf numFmtId="0" fontId="143" fillId="0" borderId="0"/>
    <xf numFmtId="0" fontId="143" fillId="0" borderId="0"/>
    <xf numFmtId="0" fontId="143" fillId="0" borderId="0"/>
    <xf numFmtId="0" fontId="143" fillId="0" borderId="0"/>
    <xf numFmtId="0" fontId="143" fillId="0" borderId="0"/>
    <xf numFmtId="0" fontId="144" fillId="0" borderId="0"/>
    <xf numFmtId="0" fontId="330" fillId="0" borderId="0"/>
    <xf numFmtId="0" fontId="148" fillId="0" borderId="0"/>
    <xf numFmtId="0" fontId="148" fillId="0" borderId="0"/>
    <xf numFmtId="0" fontId="174" fillId="0" borderId="0" applyFont="0"/>
    <xf numFmtId="0" fontId="175" fillId="0" borderId="0" applyFont="0"/>
    <xf numFmtId="0" fontId="331" fillId="0" borderId="0">
      <alignment horizontal="left" vertical="top"/>
    </xf>
    <xf numFmtId="0" fontId="209" fillId="58" borderId="0"/>
    <xf numFmtId="0" fontId="242" fillId="0" borderId="0"/>
    <xf numFmtId="0" fontId="148" fillId="57" borderId="43" applyNumberFormat="0" applyFont="0" applyAlignment="0" applyProtection="0"/>
    <xf numFmtId="0" fontId="220"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14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3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220" fillId="57" borderId="43" applyNumberFormat="0" applyFont="0" applyAlignment="0" applyProtection="0"/>
    <xf numFmtId="0" fontId="148" fillId="57" borderId="43" applyNumberFormat="0" applyFon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14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0" fontId="38" fillId="57" borderId="43" applyNumberFormat="0" applyFont="0" applyAlignment="0" applyProtection="0"/>
    <xf numFmtId="324" fontId="167" fillId="0" borderId="0" applyFont="0" applyFill="0" applyBorder="0" applyProtection="0">
      <alignment vertical="top" wrapText="1"/>
    </xf>
    <xf numFmtId="0" fontId="155" fillId="0" borderId="3" applyNumberFormat="0" applyAlignment="0">
      <alignment horizontal="center"/>
    </xf>
    <xf numFmtId="0" fontId="194" fillId="43" borderId="0" applyNumberFormat="0" applyBorder="0" applyAlignment="0" applyProtection="0"/>
    <xf numFmtId="0" fontId="194" fillId="43" borderId="0" applyNumberFormat="0" applyBorder="0" applyAlignment="0" applyProtection="0"/>
    <xf numFmtId="0" fontId="194" fillId="45" borderId="0" applyNumberFormat="0" applyBorder="0" applyAlignment="0" applyProtection="0"/>
    <xf numFmtId="0" fontId="194" fillId="45" borderId="0" applyNumberFormat="0" applyBorder="0" applyAlignment="0" applyProtection="0"/>
    <xf numFmtId="0" fontId="194" fillId="47" borderId="0" applyNumberFormat="0" applyBorder="0" applyAlignment="0" applyProtection="0"/>
    <xf numFmtId="0" fontId="194" fillId="47" borderId="0" applyNumberFormat="0" applyBorder="0" applyAlignment="0" applyProtection="0"/>
    <xf numFmtId="0" fontId="194" fillId="37" borderId="0" applyNumberFormat="0" applyBorder="0" applyAlignment="0" applyProtection="0"/>
    <xf numFmtId="0" fontId="194" fillId="37" borderId="0" applyNumberFormat="0" applyBorder="0" applyAlignment="0" applyProtection="0"/>
    <xf numFmtId="0" fontId="194" fillId="39" borderId="0" applyNumberFormat="0" applyBorder="0" applyAlignment="0" applyProtection="0"/>
    <xf numFmtId="0" fontId="194" fillId="39" borderId="0" applyNumberFormat="0" applyBorder="0" applyAlignment="0" applyProtection="0"/>
    <xf numFmtId="0" fontId="194" fillId="49" borderId="0" applyNumberFormat="0" applyBorder="0" applyAlignment="0" applyProtection="0"/>
    <xf numFmtId="0" fontId="194" fillId="49" borderId="0" applyNumberFormat="0" applyBorder="0" applyAlignment="0" applyProtection="0"/>
    <xf numFmtId="0" fontId="155" fillId="0" borderId="0"/>
    <xf numFmtId="165" fontId="173" fillId="0" borderId="0" applyFont="0" applyFill="0" applyBorder="0" applyAlignment="0" applyProtection="0"/>
    <xf numFmtId="164" fontId="173" fillId="0" borderId="0" applyFont="0" applyFill="0" applyBorder="0" applyAlignment="0" applyProtection="0"/>
    <xf numFmtId="0" fontId="332" fillId="0" borderId="0" applyNumberFormat="0" applyFill="0" applyBorder="0" applyAlignment="0" applyProtection="0"/>
    <xf numFmtId="0" fontId="332" fillId="0" borderId="0" applyNumberFormat="0" applyFill="0" applyBorder="0" applyAlignment="0" applyProtection="0"/>
    <xf numFmtId="0" fontId="332" fillId="0" borderId="0" applyNumberFormat="0" applyFill="0" applyBorder="0" applyAlignment="0" applyProtection="0"/>
    <xf numFmtId="0" fontId="333" fillId="0" borderId="0" applyNumberFormat="0" applyFill="0" applyBorder="0" applyAlignment="0" applyProtection="0"/>
    <xf numFmtId="0" fontId="333" fillId="0" borderId="0" applyNumberFormat="0" applyFill="0" applyBorder="0" applyAlignment="0" applyProtection="0"/>
    <xf numFmtId="0" fontId="332" fillId="0" borderId="0" applyNumberFormat="0" applyFill="0" applyBorder="0" applyAlignment="0" applyProtection="0"/>
    <xf numFmtId="0" fontId="133" fillId="0" borderId="0" applyNumberFormat="0" applyFill="0" applyBorder="0" applyAlignment="0" applyProtection="0"/>
    <xf numFmtId="0" fontId="148" fillId="0" borderId="0" applyNumberFormat="0" applyFill="0" applyBorder="0" applyAlignment="0" applyProtection="0"/>
    <xf numFmtId="0" fontId="38" fillId="0" borderId="0" applyFont="0" applyFill="0" applyBorder="0" applyAlignment="0" applyProtection="0"/>
    <xf numFmtId="0" fontId="15" fillId="0" borderId="0"/>
    <xf numFmtId="0" fontId="24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33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335"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13"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244" fillId="51" borderId="38" applyNumberFormat="0" applyAlignment="0" applyProtection="0"/>
    <xf numFmtId="0" fontId="336" fillId="0" borderId="51" applyNumberFormat="0" applyFill="0" applyAlignment="0" applyProtection="0"/>
    <xf numFmtId="0" fontId="336" fillId="0" borderId="51" applyNumberFormat="0" applyFill="0" applyAlignment="0" applyProtection="0"/>
    <xf numFmtId="197" fontId="337" fillId="0" borderId="3" applyFont="0" applyBorder="0" applyAlignment="0"/>
    <xf numFmtId="0" fontId="11" fillId="58" borderId="0"/>
    <xf numFmtId="41" fontId="38" fillId="0" borderId="0" applyFont="0" applyFill="0" applyBorder="0" applyAlignment="0" applyProtection="0"/>
    <xf numFmtId="166" fontId="38" fillId="0" borderId="0" applyFont="0" applyFill="0" applyBorder="0" applyAlignment="0" applyProtection="0"/>
    <xf numFmtId="41" fontId="38" fillId="0" borderId="0" applyFont="0" applyFill="0" applyBorder="0" applyAlignment="0" applyProtection="0"/>
    <xf numFmtId="14" fontId="55" fillId="0" borderId="0">
      <alignment horizontal="center" wrapText="1"/>
      <protection locked="0"/>
    </xf>
    <xf numFmtId="14" fontId="199" fillId="0" borderId="0">
      <alignment horizontal="center" wrapText="1"/>
      <protection locked="0"/>
    </xf>
    <xf numFmtId="14" fontId="199" fillId="0" borderId="0">
      <alignment horizontal="center" wrapText="1"/>
      <protection locked="0"/>
    </xf>
    <xf numFmtId="14" fontId="55" fillId="0" borderId="0">
      <alignment horizontal="center" wrapText="1"/>
      <protection locked="0"/>
    </xf>
    <xf numFmtId="274" fontId="38" fillId="0" borderId="0" applyFont="0" applyFill="0" applyBorder="0" applyAlignment="0" applyProtection="0"/>
    <xf numFmtId="274" fontId="38" fillId="0" borderId="0" applyFont="0" applyFill="0" applyBorder="0" applyAlignment="0" applyProtection="0"/>
    <xf numFmtId="274" fontId="146" fillId="0" borderId="0" applyFont="0" applyFill="0" applyBorder="0" applyAlignment="0" applyProtection="0"/>
    <xf numFmtId="274" fontId="38" fillId="0" borderId="0" applyFont="0" applyFill="0" applyBorder="0" applyAlignment="0" applyProtection="0"/>
    <xf numFmtId="274" fontId="146" fillId="0" borderId="0" applyFont="0" applyFill="0" applyBorder="0" applyAlignment="0" applyProtection="0"/>
    <xf numFmtId="292" fontId="38" fillId="0" borderId="0" applyFont="0" applyFill="0" applyBorder="0" applyAlignment="0" applyProtection="0"/>
    <xf numFmtId="292" fontId="38" fillId="0" borderId="0" applyFont="0" applyFill="0" applyBorder="0" applyAlignment="0" applyProtection="0"/>
    <xf numFmtId="292" fontId="146" fillId="0" borderId="0" applyFont="0" applyFill="0" applyBorder="0" applyAlignment="0" applyProtection="0"/>
    <xf numFmtId="292" fontId="38" fillId="0" borderId="0" applyFont="0" applyFill="0" applyBorder="0" applyAlignment="0" applyProtection="0"/>
    <xf numFmtId="292" fontId="146" fillId="0" borderId="0" applyFont="0" applyFill="0" applyBorder="0" applyAlignment="0" applyProtection="0"/>
    <xf numFmtId="10" fontId="38" fillId="0" borderId="0" applyFont="0" applyFill="0" applyBorder="0" applyAlignment="0" applyProtection="0"/>
    <xf numFmtId="9" fontId="38" fillId="0" borderId="0" applyFont="0" applyFill="0" applyBorder="0" applyAlignment="0" applyProtection="0"/>
    <xf numFmtId="9" fontId="185" fillId="0" borderId="0" applyFont="0" applyFill="0" applyBorder="0" applyAlignment="0" applyProtection="0"/>
    <xf numFmtId="9" fontId="185" fillId="0" borderId="0" applyFont="0" applyFill="0" applyBorder="0" applyAlignment="0" applyProtection="0"/>
    <xf numFmtId="9" fontId="185" fillId="0" borderId="0" applyFont="0" applyFill="0" applyBorder="0" applyAlignment="0" applyProtection="0"/>
    <xf numFmtId="9" fontId="133" fillId="0" borderId="0" applyFont="0" applyFill="0" applyBorder="0" applyAlignment="0" applyProtection="0"/>
    <xf numFmtId="9" fontId="219" fillId="0" borderId="0" applyFont="0" applyFill="0" applyBorder="0" applyAlignment="0" applyProtection="0"/>
    <xf numFmtId="9" fontId="135" fillId="0" borderId="0" applyFont="0" applyFill="0" applyBorder="0" applyAlignment="0" applyProtection="0"/>
    <xf numFmtId="9" fontId="144" fillId="0" borderId="0" applyFont="0" applyFill="0" applyBorder="0" applyAlignment="0" applyProtection="0"/>
    <xf numFmtId="9" fontId="144" fillId="0" borderId="0" applyFont="0" applyFill="0" applyBorder="0" applyAlignment="0" applyProtection="0"/>
    <xf numFmtId="9" fontId="144" fillId="0" borderId="0" applyFont="0" applyFill="0" applyBorder="0" applyAlignment="0" applyProtection="0"/>
    <xf numFmtId="9" fontId="135" fillId="0" borderId="0" applyFont="0" applyFill="0" applyBorder="0" applyAlignment="0" applyProtection="0"/>
    <xf numFmtId="0" fontId="38" fillId="0" borderId="0"/>
    <xf numFmtId="9" fontId="135" fillId="0" borderId="0" applyFont="0" applyFill="0" applyBorder="0" applyAlignment="0" applyProtection="0"/>
    <xf numFmtId="9" fontId="144" fillId="0" borderId="0" applyFont="0" applyFill="0" applyBorder="0" applyAlignment="0" applyProtection="0"/>
    <xf numFmtId="9" fontId="144" fillId="0" borderId="0" applyFont="0" applyFill="0" applyBorder="0" applyAlignment="0" applyProtection="0"/>
    <xf numFmtId="9" fontId="144" fillId="0" borderId="0" applyFont="0" applyFill="0" applyBorder="0" applyAlignment="0" applyProtection="0"/>
    <xf numFmtId="9" fontId="185" fillId="0" borderId="0" applyFont="0" applyFill="0" applyBorder="0" applyAlignment="0" applyProtection="0"/>
    <xf numFmtId="9" fontId="135" fillId="0" borderId="0" applyFont="0" applyFill="0" applyBorder="0" applyAlignment="0" applyProtection="0"/>
    <xf numFmtId="0" fontId="38" fillId="0" borderId="0"/>
    <xf numFmtId="9" fontId="27" fillId="0" borderId="0" applyFont="0" applyFill="0" applyBorder="0" applyAlignment="0" applyProtection="0"/>
    <xf numFmtId="9" fontId="27" fillId="0" borderId="0" applyFont="0" applyFill="0" applyBorder="0" applyAlignment="0" applyProtection="0"/>
    <xf numFmtId="9" fontId="21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85" fillId="0" borderId="0" applyFont="0" applyFill="0" applyBorder="0" applyAlignment="0" applyProtection="0"/>
    <xf numFmtId="9" fontId="185" fillId="0" borderId="0" applyFont="0" applyFill="0" applyBorder="0" applyAlignment="0" applyProtection="0"/>
    <xf numFmtId="9" fontId="220" fillId="0" borderId="0" applyFont="0" applyFill="0" applyBorder="0" applyAlignment="0" applyProtection="0"/>
    <xf numFmtId="9" fontId="143" fillId="0" borderId="0" applyFont="0" applyFill="0" applyBorder="0" applyAlignment="0" applyProtection="0"/>
    <xf numFmtId="9" fontId="185" fillId="0" borderId="0" applyFont="0" applyFill="0" applyBorder="0" applyAlignment="0" applyProtection="0"/>
    <xf numFmtId="9" fontId="188" fillId="0" borderId="0" applyFont="0" applyFill="0" applyBorder="0" applyAlignment="0" applyProtection="0"/>
    <xf numFmtId="9" fontId="143" fillId="0" borderId="0" applyFont="0" applyFill="0" applyBorder="0" applyAlignment="0" applyProtection="0"/>
    <xf numFmtId="9" fontId="188" fillId="0" borderId="0" applyFont="0" applyFill="0" applyBorder="0" applyAlignment="0" applyProtection="0"/>
    <xf numFmtId="9" fontId="38" fillId="0" borderId="0" applyFont="0" applyFill="0" applyBorder="0" applyAlignment="0" applyProtection="0"/>
    <xf numFmtId="9" fontId="187" fillId="0" borderId="0" applyFont="0" applyFill="0" applyBorder="0" applyAlignment="0" applyProtection="0"/>
    <xf numFmtId="9" fontId="15" fillId="0" borderId="0" applyFont="0" applyFill="0" applyBorder="0" applyAlignment="0" applyProtection="0"/>
    <xf numFmtId="9" fontId="185" fillId="0" borderId="0" applyFont="0" applyFill="0" applyBorder="0" applyAlignment="0" applyProtection="0"/>
    <xf numFmtId="9" fontId="219" fillId="0" borderId="0" applyFont="0" applyFill="0" applyBorder="0" applyAlignment="0" applyProtection="0"/>
    <xf numFmtId="9" fontId="166" fillId="0" borderId="53" applyNumberFormat="0" applyBorder="0"/>
    <xf numFmtId="197" fontId="253" fillId="0" borderId="0">
      <protection locked="0"/>
    </xf>
    <xf numFmtId="197" fontId="253" fillId="0" borderId="0">
      <protection locked="0"/>
    </xf>
    <xf numFmtId="232" fontId="209" fillId="0" borderId="0" applyFill="0" applyBorder="0" applyAlignment="0"/>
    <xf numFmtId="172" fontId="209" fillId="0" borderId="0" applyFill="0" applyBorder="0" applyAlignment="0"/>
    <xf numFmtId="271" fontId="209" fillId="0" borderId="0" applyFill="0" applyBorder="0" applyAlignment="0"/>
    <xf numFmtId="232" fontId="209" fillId="0" borderId="0" applyFill="0" applyBorder="0" applyAlignment="0"/>
    <xf numFmtId="172" fontId="209" fillId="0" borderId="0" applyFill="0" applyBorder="0" applyAlignment="0"/>
    <xf numFmtId="275" fontId="209" fillId="0" borderId="0" applyFill="0" applyBorder="0" applyAlignment="0"/>
    <xf numFmtId="271" fontId="209" fillId="0" borderId="0" applyFill="0" applyBorder="0" applyAlignment="0"/>
    <xf numFmtId="0" fontId="338" fillId="0" borderId="0"/>
    <xf numFmtId="0" fontId="339" fillId="0" borderId="0"/>
    <xf numFmtId="0" fontId="166" fillId="0" borderId="0" applyNumberFormat="0" applyFont="0" applyFill="0" applyBorder="0" applyAlignment="0" applyProtection="0">
      <alignment horizontal="left"/>
    </xf>
    <xf numFmtId="0" fontId="340" fillId="0" borderId="46">
      <alignment horizontal="center"/>
    </xf>
    <xf numFmtId="0" fontId="38" fillId="0" borderId="0"/>
    <xf numFmtId="1" fontId="38" fillId="0" borderId="5" applyNumberFormat="0" applyFill="0" applyAlignment="0" applyProtection="0">
      <alignment horizontal="center" vertical="center"/>
    </xf>
    <xf numFmtId="14" fontId="341" fillId="0" borderId="0" applyNumberFormat="0" applyFill="0" applyBorder="0" applyAlignment="0" applyProtection="0">
      <alignment horizontal="left"/>
    </xf>
    <xf numFmtId="0" fontId="296" fillId="0" borderId="0" applyNumberFormat="0" applyFill="0" applyBorder="0" applyAlignment="0" applyProtection="0">
      <alignment vertical="top"/>
      <protection locked="0"/>
    </xf>
    <xf numFmtId="0" fontId="155" fillId="0" borderId="0"/>
    <xf numFmtId="177" fontId="165" fillId="0" borderId="0" applyFont="0" applyFill="0" applyBorder="0" applyAlignment="0" applyProtection="0"/>
    <xf numFmtId="251" fontId="165" fillId="0" borderId="0" applyFont="0" applyFill="0" applyBorder="0" applyAlignment="0" applyProtection="0"/>
    <xf numFmtId="0" fontId="148" fillId="0" borderId="0" applyNumberFormat="0" applyFill="0" applyBorder="0" applyAlignment="0" applyProtection="0"/>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3"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3"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2"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5"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5"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4" fillId="65" borderId="54" applyNumberFormat="0" applyProtection="0">
      <alignment vertical="center"/>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7"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7"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5" borderId="54" applyNumberFormat="0" applyProtection="0">
      <alignment horizontal="left" vertical="center" indent="1"/>
    </xf>
    <xf numFmtId="4" fontId="346" fillId="66" borderId="0" applyNumberFormat="0" applyProtection="0">
      <alignment horizontal="left" vertical="center" indent="1"/>
    </xf>
    <xf numFmtId="4" fontId="346" fillId="66" borderId="0" applyNumberFormat="0" applyProtection="0">
      <alignment horizontal="left" vertical="center" indent="1"/>
    </xf>
    <xf numFmtId="4" fontId="347" fillId="66" borderId="0" applyNumberFormat="0" applyProtection="0">
      <alignment horizontal="left" vertical="center" indent="1"/>
    </xf>
    <xf numFmtId="4" fontId="347" fillId="66" borderId="0" applyNumberFormat="0" applyProtection="0">
      <alignment horizontal="left" vertical="center" indent="1"/>
    </xf>
    <xf numFmtId="4" fontId="346" fillId="66" borderId="0" applyNumberFormat="0" applyProtection="0">
      <alignment horizontal="left" vertical="center" indent="1"/>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7"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7"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11"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7"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7"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7"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7"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7"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8"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7"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7"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69"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7"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7"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0"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7"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7"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1"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7"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7"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2"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7"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7"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3"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7"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7"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6" fillId="74" borderId="54" applyNumberFormat="0" applyProtection="0">
      <alignment horizontal="right" vertical="center"/>
    </xf>
    <xf numFmtId="4" fontId="342" fillId="75" borderId="55" applyNumberFormat="0" applyProtection="0">
      <alignment horizontal="left" vertical="center" indent="1"/>
    </xf>
    <xf numFmtId="4" fontId="342" fillId="75" borderId="55" applyNumberFormat="0" applyProtection="0">
      <alignment horizontal="left" vertical="center" indent="1"/>
    </xf>
    <xf numFmtId="4" fontId="343" fillId="75" borderId="55" applyNumberFormat="0" applyProtection="0">
      <alignment horizontal="left" vertical="center" indent="1"/>
    </xf>
    <xf numFmtId="4" fontId="343" fillId="75" borderId="55" applyNumberFormat="0" applyProtection="0">
      <alignment horizontal="left" vertical="center" indent="1"/>
    </xf>
    <xf numFmtId="4" fontId="342" fillId="75" borderId="55" applyNumberFormat="0" applyProtection="0">
      <alignment horizontal="left" vertical="center" indent="1"/>
    </xf>
    <xf numFmtId="4" fontId="342" fillId="76" borderId="0" applyNumberFormat="0" applyProtection="0">
      <alignment horizontal="left" vertical="center" indent="1"/>
    </xf>
    <xf numFmtId="4" fontId="342" fillId="76" borderId="0" applyNumberFormat="0" applyProtection="0">
      <alignment horizontal="left" vertical="center" indent="1"/>
    </xf>
    <xf numFmtId="4" fontId="343" fillId="76" borderId="0" applyNumberFormat="0" applyProtection="0">
      <alignment horizontal="left" vertical="center" indent="1"/>
    </xf>
    <xf numFmtId="4" fontId="343" fillId="76" borderId="0" applyNumberFormat="0" applyProtection="0">
      <alignment horizontal="left" vertical="center" indent="1"/>
    </xf>
    <xf numFmtId="4" fontId="342" fillId="76" borderId="0" applyNumberFormat="0" applyProtection="0">
      <alignment horizontal="left" vertical="center" indent="1"/>
    </xf>
    <xf numFmtId="4" fontId="342" fillId="66" borderId="0" applyNumberFormat="0" applyProtection="0">
      <alignment horizontal="left" vertical="center" indent="1"/>
    </xf>
    <xf numFmtId="4" fontId="342" fillId="66" borderId="0" applyNumberFormat="0" applyProtection="0">
      <alignment horizontal="left" vertical="center" indent="1"/>
    </xf>
    <xf numFmtId="4" fontId="343" fillId="66" borderId="0" applyNumberFormat="0" applyProtection="0">
      <alignment horizontal="left" vertical="center" indent="1"/>
    </xf>
    <xf numFmtId="4" fontId="343" fillId="66" borderId="0" applyNumberFormat="0" applyProtection="0">
      <alignment horizontal="left" vertical="center" indent="1"/>
    </xf>
    <xf numFmtId="4" fontId="342" fillId="66" borderId="0" applyNumberFormat="0" applyProtection="0">
      <alignment horizontal="left" vertical="center" indent="1"/>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7"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7"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346" fillId="76" borderId="54" applyNumberFormat="0" applyProtection="0">
      <alignment horizontal="right" vertical="center"/>
    </xf>
    <xf numFmtId="4" fontId="168" fillId="76" borderId="0" applyNumberFormat="0" applyProtection="0">
      <alignment horizontal="left" vertical="center" indent="1"/>
    </xf>
    <xf numFmtId="4" fontId="168" fillId="76" borderId="0" applyNumberFormat="0" applyProtection="0">
      <alignment horizontal="left" vertical="center" indent="1"/>
    </xf>
    <xf numFmtId="4" fontId="239" fillId="76" borderId="0" applyNumberFormat="0" applyProtection="0">
      <alignment horizontal="left" vertical="center" indent="1"/>
    </xf>
    <xf numFmtId="4" fontId="239" fillId="76" borderId="0" applyNumberFormat="0" applyProtection="0">
      <alignment horizontal="left" vertical="center" indent="1"/>
    </xf>
    <xf numFmtId="4" fontId="168" fillId="76" borderId="0" applyNumberFormat="0" applyProtection="0">
      <alignment horizontal="left" vertical="center" indent="1"/>
    </xf>
    <xf numFmtId="4" fontId="168" fillId="66" borderId="0" applyNumberFormat="0" applyProtection="0">
      <alignment horizontal="left" vertical="center" indent="1"/>
    </xf>
    <xf numFmtId="4" fontId="168" fillId="66" borderId="0" applyNumberFormat="0" applyProtection="0">
      <alignment horizontal="left" vertical="center" indent="1"/>
    </xf>
    <xf numFmtId="4" fontId="239" fillId="66" borderId="0" applyNumberFormat="0" applyProtection="0">
      <alignment horizontal="left" vertical="center" indent="1"/>
    </xf>
    <xf numFmtId="4" fontId="239" fillId="66" borderId="0" applyNumberFormat="0" applyProtection="0">
      <alignment horizontal="left" vertical="center" indent="1"/>
    </xf>
    <xf numFmtId="4" fontId="168" fillId="66" borderId="0" applyNumberFormat="0" applyProtection="0">
      <alignment horizontal="left" vertical="center" indent="1"/>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7"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7"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6"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9"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9"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8" fillId="77" borderId="54" applyNumberFormat="0" applyProtection="0">
      <alignment vertical="center"/>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3"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3"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2" fillId="76" borderId="56" applyNumberFormat="0" applyProtection="0">
      <alignment horizontal="left" vertical="center" indent="1"/>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7"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7"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6"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9"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9"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8" fillId="77" borderId="54" applyNumberFormat="0" applyProtection="0">
      <alignment horizontal="right" vertical="center"/>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3"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3"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42" fillId="76" borderId="54"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1"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1"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0" fillId="59" borderId="56" applyNumberFormat="0" applyProtection="0">
      <alignment horizontal="left" vertical="center" indent="1"/>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3"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3"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4" fontId="352" fillId="77" borderId="54" applyNumberFormat="0" applyProtection="0">
      <alignment horizontal="right" vertical="center"/>
    </xf>
    <xf numFmtId="325" fontId="354" fillId="0" borderId="0" applyFont="0" applyFill="0" applyBorder="0" applyAlignment="0" applyProtection="0"/>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97" fillId="10" borderId="45" applyNumberFormat="0" applyFont="0" applyAlignment="0">
      <alignment horizontal="center"/>
    </xf>
    <xf numFmtId="0" fontId="355" fillId="0" borderId="0" applyNumberFormat="0" applyFill="0" applyBorder="0" applyAlignment="0" applyProtection="0"/>
    <xf numFmtId="0" fontId="356" fillId="0" borderId="0" applyNumberFormat="0" applyFill="0" applyBorder="0" applyAlignment="0" applyProtection="0">
      <alignment vertical="top"/>
      <protection locked="0"/>
    </xf>
    <xf numFmtId="4" fontId="38" fillId="0" borderId="5" applyBorder="0"/>
    <xf numFmtId="2" fontId="38" fillId="0" borderId="5"/>
    <xf numFmtId="211" fontId="38" fillId="0" borderId="0"/>
    <xf numFmtId="3" fontId="147" fillId="0" borderId="0"/>
    <xf numFmtId="0" fontId="357" fillId="0" borderId="0" applyNumberFormat="0" applyFill="0" applyBorder="0" applyAlignment="0">
      <alignment horizontal="center"/>
    </xf>
    <xf numFmtId="0" fontId="358" fillId="0" borderId="22" applyNumberFormat="0" applyFill="0" applyBorder="0" applyAlignment="0" applyProtection="0"/>
    <xf numFmtId="0" fontId="358" fillId="0" borderId="22" applyNumberFormat="0" applyFill="0" applyBorder="0" applyAlignment="0" applyProtection="0"/>
    <xf numFmtId="0" fontId="38" fillId="0" borderId="0"/>
    <xf numFmtId="1" fontId="38" fillId="0" borderId="0"/>
    <xf numFmtId="197" fontId="359" fillId="0" borderId="0" applyNumberFormat="0" applyBorder="0" applyAlignment="0">
      <alignment horizontal="centerContinuous"/>
    </xf>
    <xf numFmtId="0" fontId="148" fillId="0" borderId="5">
      <alignment horizontal="center"/>
    </xf>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4" fontId="165" fillId="0" borderId="0" applyFont="0" applyFill="0" applyBorder="0" applyAlignment="0" applyProtection="0"/>
    <xf numFmtId="0" fontId="157" fillId="0" borderId="0"/>
    <xf numFmtId="0" fontId="166" fillId="0" borderId="0"/>
    <xf numFmtId="197" fontId="158" fillId="0" borderId="0" applyFont="0" applyFill="0" applyBorder="0" applyAlignment="0" applyProtection="0"/>
    <xf numFmtId="204" fontId="165" fillId="0" borderId="0" applyFont="0" applyFill="0" applyBorder="0" applyAlignment="0" applyProtection="0"/>
    <xf numFmtId="251" fontId="165" fillId="0" borderId="0" applyFont="0" applyFill="0" applyBorder="0" applyAlignment="0" applyProtection="0"/>
    <xf numFmtId="253" fontId="165" fillId="0" borderId="0" applyFont="0" applyFill="0" applyBorder="0" applyAlignment="0" applyProtection="0"/>
    <xf numFmtId="253" fontId="165" fillId="0" borderId="0" applyFont="0" applyFill="0" applyBorder="0" applyAlignment="0" applyProtection="0"/>
    <xf numFmtId="177" fontId="165" fillId="0" borderId="0" applyFont="0" applyFill="0" applyBorder="0" applyAlignment="0" applyProtection="0"/>
    <xf numFmtId="257"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168" fontId="147"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64" fontId="148" fillId="0" borderId="0" applyFont="0" applyFill="0" applyBorder="0" applyAlignment="0" applyProtection="0"/>
    <xf numFmtId="42"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177" fontId="165" fillId="0" borderId="0" applyFont="0" applyFill="0" applyBorder="0" applyAlignment="0" applyProtection="0"/>
    <xf numFmtId="204" fontId="170" fillId="0" borderId="0" applyFont="0" applyFill="0" applyBorder="0" applyAlignment="0" applyProtection="0"/>
    <xf numFmtId="259" fontId="165" fillId="0" borderId="0" applyFont="0" applyFill="0" applyBorder="0" applyAlignment="0" applyProtection="0"/>
    <xf numFmtId="259" fontId="165" fillId="0" borderId="0" applyFont="0" applyFill="0" applyBorder="0" applyAlignment="0" applyProtection="0"/>
    <xf numFmtId="260" fontId="38" fillId="0" borderId="0" applyFont="0" applyFill="0" applyBorder="0" applyAlignment="0" applyProtection="0"/>
    <xf numFmtId="232" fontId="170" fillId="0" borderId="0" applyFont="0" applyFill="0" applyBorder="0" applyAlignment="0" applyProtection="0"/>
    <xf numFmtId="164" fontId="148" fillId="0" borderId="0" applyFont="0" applyFill="0" applyBorder="0" applyAlignment="0" applyProtection="0"/>
    <xf numFmtId="42" fontId="165" fillId="0" borderId="0" applyFont="0" applyFill="0" applyBorder="0" applyAlignment="0" applyProtection="0"/>
    <xf numFmtId="259" fontId="165" fillId="0" borderId="0" applyFont="0" applyFill="0" applyBorder="0" applyAlignment="0" applyProtection="0"/>
    <xf numFmtId="204" fontId="170" fillId="0" borderId="0" applyFont="0" applyFill="0" applyBorder="0" applyAlignment="0" applyProtection="0"/>
    <xf numFmtId="261" fontId="133"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164" fontId="148" fillId="0" borderId="0" applyFont="0" applyFill="0" applyBorder="0" applyAlignment="0" applyProtection="0"/>
    <xf numFmtId="204" fontId="165" fillId="0" borderId="0" applyFont="0" applyFill="0" applyBorder="0" applyAlignment="0" applyProtection="0"/>
    <xf numFmtId="171" fontId="165" fillId="0" borderId="0" applyFont="0" applyFill="0" applyBorder="0" applyAlignment="0" applyProtection="0"/>
    <xf numFmtId="226" fontId="147" fillId="0" borderId="0" applyFont="0" applyFill="0" applyBorder="0" applyAlignment="0" applyProtection="0"/>
    <xf numFmtId="229" fontId="165" fillId="0" borderId="0" applyFont="0" applyFill="0" applyBorder="0" applyAlignment="0" applyProtection="0"/>
    <xf numFmtId="228" fontId="165" fillId="0" borderId="0" applyFont="0" applyFill="0" applyBorder="0" applyAlignment="0" applyProtection="0"/>
    <xf numFmtId="229"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42" fontId="165" fillId="0" borderId="0" applyFont="0" applyFill="0" applyBorder="0" applyAlignment="0" applyProtection="0"/>
    <xf numFmtId="231" fontId="147" fillId="0" borderId="0" applyFont="0" applyFill="0" applyBorder="0" applyAlignment="0" applyProtection="0"/>
    <xf numFmtId="42" fontId="165" fillId="0" borderId="0" applyFont="0" applyFill="0" applyBorder="0" applyAlignment="0" applyProtection="0"/>
    <xf numFmtId="229" fontId="165" fillId="0" borderId="0" applyFont="0" applyFill="0" applyBorder="0" applyAlignment="0" applyProtection="0"/>
    <xf numFmtId="197" fontId="158" fillId="0" borderId="0" applyFont="0" applyFill="0" applyBorder="0" applyAlignment="0" applyProtection="0"/>
    <xf numFmtId="226" fontId="165" fillId="0" borderId="0" applyFont="0" applyFill="0" applyBorder="0" applyAlignment="0" applyProtection="0"/>
    <xf numFmtId="204" fontId="169" fillId="0" borderId="0" applyFont="0" applyFill="0" applyBorder="0" applyAlignment="0" applyProtection="0"/>
    <xf numFmtId="204" fontId="169" fillId="0" borderId="0" applyFont="0" applyFill="0" applyBorder="0" applyAlignment="0" applyProtection="0"/>
    <xf numFmtId="222" fontId="165" fillId="0" borderId="0" applyFont="0" applyFill="0" applyBorder="0" applyAlignment="0" applyProtection="0"/>
    <xf numFmtId="226" fontId="147"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6" fontId="170" fillId="0" borderId="0" applyFont="0" applyFill="0" applyBorder="0" applyAlignment="0" applyProtection="0"/>
    <xf numFmtId="245" fontId="165" fillId="0" borderId="0" applyFont="0" applyFill="0" applyBorder="0" applyAlignment="0" applyProtection="0"/>
    <xf numFmtId="186" fontId="170" fillId="0" borderId="0" applyFont="0" applyFill="0" applyBorder="0" applyAlignment="0" applyProtection="0"/>
    <xf numFmtId="245" fontId="165" fillId="0" borderId="0" applyFont="0" applyFill="0" applyBorder="0" applyAlignment="0" applyProtection="0"/>
    <xf numFmtId="197" fontId="158" fillId="0" borderId="0" applyFont="0" applyFill="0" applyBorder="0" applyAlignment="0" applyProtection="0"/>
    <xf numFmtId="227" fontId="38" fillId="0" borderId="0" applyFont="0" applyFill="0" applyBorder="0" applyAlignment="0" applyProtection="0"/>
    <xf numFmtId="226" fontId="165" fillId="0" borderId="0" applyFont="0" applyFill="0" applyBorder="0" applyAlignment="0" applyProtection="0"/>
    <xf numFmtId="226" fontId="165" fillId="0" borderId="0" applyFont="0" applyFill="0" applyBorder="0" applyAlignment="0" applyProtection="0"/>
    <xf numFmtId="246" fontId="170" fillId="0" borderId="0" applyFont="0" applyFill="0" applyBorder="0" applyAlignment="0" applyProtection="0"/>
    <xf numFmtId="247" fontId="165" fillId="0" borderId="0" applyFont="0" applyFill="0" applyBorder="0" applyAlignment="0" applyProtection="0"/>
    <xf numFmtId="247" fontId="165" fillId="0" borderId="0" applyFont="0" applyFill="0" applyBorder="0" applyAlignment="0" applyProtection="0"/>
    <xf numFmtId="248" fontId="38" fillId="0" borderId="0" applyFont="0" applyFill="0" applyBorder="0" applyAlignment="0" applyProtection="0"/>
    <xf numFmtId="164" fontId="170" fillId="0" borderId="0" applyFont="0" applyFill="0" applyBorder="0" applyAlignment="0" applyProtection="0"/>
    <xf numFmtId="247" fontId="165" fillId="0" borderId="0" applyFont="0" applyFill="0" applyBorder="0" applyAlignment="0" applyProtection="0"/>
    <xf numFmtId="246" fontId="170" fillId="0" borderId="0" applyFont="0" applyFill="0" applyBorder="0" applyAlignment="0" applyProtection="0"/>
    <xf numFmtId="199" fontId="133"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42" fontId="165" fillId="0" borderId="0" applyFont="0" applyFill="0" applyBorder="0" applyAlignment="0" applyProtection="0"/>
    <xf numFmtId="249" fontId="165" fillId="0" borderId="0" applyFont="0" applyFill="0" applyBorder="0" applyAlignment="0" applyProtection="0"/>
    <xf numFmtId="42" fontId="165" fillId="0" borderId="0" applyFont="0" applyFill="0" applyBorder="0" applyAlignment="0" applyProtection="0"/>
    <xf numFmtId="0" fontId="155" fillId="0" borderId="0"/>
    <xf numFmtId="326" fontId="133" fillId="0" borderId="0" applyFont="0" applyFill="0" applyBorder="0" applyAlignment="0" applyProtection="0"/>
    <xf numFmtId="166" fontId="165" fillId="0" borderId="0" applyFont="0" applyFill="0" applyBorder="0" applyAlignment="0" applyProtection="0"/>
    <xf numFmtId="226"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197" fontId="158"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42" fontId="165" fillId="0" borderId="0" applyFont="0" applyFill="0" applyBorder="0" applyAlignment="0" applyProtection="0"/>
    <xf numFmtId="245" fontId="165" fillId="0" borderId="0" applyFont="0" applyFill="0" applyBorder="0" applyAlignment="0" applyProtection="0"/>
    <xf numFmtId="226" fontId="147" fillId="0" borderId="0" applyFont="0" applyFill="0" applyBorder="0" applyAlignment="0" applyProtection="0"/>
    <xf numFmtId="226" fontId="165" fillId="0" borderId="0" applyFont="0" applyFill="0" applyBorder="0" applyAlignment="0" applyProtection="0"/>
    <xf numFmtId="0" fontId="155" fillId="0" borderId="0"/>
    <xf numFmtId="326" fontId="133"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197" fontId="158" fillId="0" borderId="0" applyFont="0" applyFill="0" applyBorder="0" applyAlignment="0" applyProtection="0"/>
    <xf numFmtId="166" fontId="165" fillId="0" borderId="0" applyFont="0" applyFill="0" applyBorder="0" applyAlignment="0" applyProtection="0"/>
    <xf numFmtId="164" fontId="148" fillId="0" borderId="0" applyFont="0" applyFill="0" applyBorder="0" applyAlignment="0" applyProtection="0"/>
    <xf numFmtId="177" fontId="165" fillId="0" borderId="0" applyFont="0" applyFill="0" applyBorder="0" applyAlignment="0" applyProtection="0"/>
    <xf numFmtId="164" fontId="148" fillId="0" borderId="0" applyFont="0" applyFill="0" applyBorder="0" applyAlignment="0" applyProtection="0"/>
    <xf numFmtId="251" fontId="165" fillId="0" borderId="0" applyFont="0" applyFill="0" applyBorder="0" applyAlignment="0" applyProtection="0"/>
    <xf numFmtId="164" fontId="148" fillId="0" borderId="0" applyFont="0" applyFill="0" applyBorder="0" applyAlignment="0" applyProtection="0"/>
    <xf numFmtId="251" fontId="165" fillId="0" borderId="0" applyFont="0" applyFill="0" applyBorder="0" applyAlignment="0" applyProtection="0"/>
    <xf numFmtId="197" fontId="158" fillId="0" borderId="0" applyFont="0" applyFill="0" applyBorder="0" applyAlignment="0" applyProtection="0"/>
    <xf numFmtId="251" fontId="165" fillId="0" borderId="0" applyFont="0" applyFill="0" applyBorder="0" applyAlignment="0" applyProtection="0"/>
    <xf numFmtId="197" fontId="158" fillId="0" borderId="0" applyFont="0" applyFill="0" applyBorder="0" applyAlignment="0" applyProtection="0"/>
    <xf numFmtId="253"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257"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224" fontId="165" fillId="0" borderId="0" applyFont="0" applyFill="0" applyBorder="0" applyAlignment="0" applyProtection="0"/>
    <xf numFmtId="166" fontId="165" fillId="0" borderId="0" applyFont="0" applyFill="0" applyBorder="0" applyAlignment="0" applyProtection="0"/>
    <xf numFmtId="41" fontId="165" fillId="0" borderId="0" applyFont="0" applyFill="0" applyBorder="0" applyAlignment="0" applyProtection="0"/>
    <xf numFmtId="168" fontId="147"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204" fontId="170" fillId="0" borderId="0" applyFont="0" applyFill="0" applyBorder="0" applyAlignment="0" applyProtection="0"/>
    <xf numFmtId="164" fontId="165" fillId="0" borderId="0" applyFont="0" applyFill="0" applyBorder="0" applyAlignment="0" applyProtection="0"/>
    <xf numFmtId="259" fontId="165" fillId="0" borderId="0" applyFont="0" applyFill="0" applyBorder="0" applyAlignment="0" applyProtection="0"/>
    <xf numFmtId="224"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9" fontId="165" fillId="0" borderId="0" applyFont="0" applyFill="0" applyBorder="0" applyAlignment="0" applyProtection="0"/>
    <xf numFmtId="177" fontId="165" fillId="0" borderId="0" applyFont="0" applyFill="0" applyBorder="0" applyAlignment="0" applyProtection="0"/>
    <xf numFmtId="260" fontId="38" fillId="0" borderId="0" applyFont="0" applyFill="0" applyBorder="0" applyAlignment="0" applyProtection="0"/>
    <xf numFmtId="177" fontId="165" fillId="0" borderId="0" applyFont="0" applyFill="0" applyBorder="0" applyAlignment="0" applyProtection="0"/>
    <xf numFmtId="232" fontId="170" fillId="0" borderId="0" applyFont="0" applyFill="0" applyBorder="0" applyAlignment="0" applyProtection="0"/>
    <xf numFmtId="166" fontId="165" fillId="0" borderId="0" applyFont="0" applyFill="0" applyBorder="0" applyAlignment="0" applyProtection="0"/>
    <xf numFmtId="259" fontId="165" fillId="0" borderId="0" applyFont="0" applyFill="0" applyBorder="0" applyAlignment="0" applyProtection="0"/>
    <xf numFmtId="41" fontId="165" fillId="0" borderId="0" applyFont="0" applyFill="0" applyBorder="0" applyAlignment="0" applyProtection="0"/>
    <xf numFmtId="204" fontId="170" fillId="0" borderId="0" applyFont="0" applyFill="0" applyBorder="0" applyAlignment="0" applyProtection="0"/>
    <xf numFmtId="164" fontId="165" fillId="0" borderId="0" applyFont="0" applyFill="0" applyBorder="0" applyAlignment="0" applyProtection="0"/>
    <xf numFmtId="261" fontId="133"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224" fontId="165" fillId="0" borderId="0" applyFont="0" applyFill="0" applyBorder="0" applyAlignment="0" applyProtection="0"/>
    <xf numFmtId="164" fontId="165" fillId="0" borderId="0" applyFont="0" applyFill="0" applyBorder="0" applyAlignment="0" applyProtection="0"/>
    <xf numFmtId="164" fontId="165" fillId="0" borderId="0" applyFont="0" applyFill="0" applyBorder="0" applyAlignment="0" applyProtection="0"/>
    <xf numFmtId="25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259" fontId="165" fillId="0" borderId="0" applyFont="0" applyFill="0" applyBorder="0" applyAlignment="0" applyProtection="0"/>
    <xf numFmtId="251" fontId="165" fillId="0" borderId="0" applyFont="0" applyFill="0" applyBorder="0" applyAlignment="0" applyProtection="0"/>
    <xf numFmtId="262" fontId="165" fillId="0" borderId="0" applyFont="0" applyFill="0" applyBorder="0" applyAlignment="0" applyProtection="0"/>
    <xf numFmtId="197" fontId="158" fillId="0" borderId="0" applyFont="0" applyFill="0" applyBorder="0" applyAlignment="0" applyProtection="0"/>
    <xf numFmtId="41" fontId="165" fillId="0" borderId="0" applyFont="0" applyFill="0" applyBorder="0" applyAlignment="0" applyProtection="0"/>
    <xf numFmtId="164" fontId="148" fillId="0" borderId="0" applyFont="0" applyFill="0" applyBorder="0" applyAlignment="0" applyProtection="0"/>
    <xf numFmtId="42" fontId="165" fillId="0" borderId="0" applyFont="0" applyFill="0" applyBorder="0" applyAlignment="0" applyProtection="0"/>
    <xf numFmtId="164" fontId="148" fillId="0" borderId="0" applyFont="0" applyFill="0" applyBorder="0" applyAlignment="0" applyProtection="0"/>
    <xf numFmtId="42" fontId="165" fillId="0" borderId="0" applyFont="0" applyFill="0" applyBorder="0" applyAlignment="0" applyProtection="0"/>
    <xf numFmtId="164" fontId="148" fillId="0" borderId="0" applyFont="0" applyFill="0" applyBorder="0" applyAlignment="0" applyProtection="0"/>
    <xf numFmtId="226" fontId="165" fillId="0" borderId="0" applyFont="0" applyFill="0" applyBorder="0" applyAlignment="0" applyProtection="0"/>
    <xf numFmtId="197" fontId="158" fillId="0" borderId="0" applyFont="0" applyFill="0" applyBorder="0" applyAlignment="0" applyProtection="0"/>
    <xf numFmtId="245" fontId="165" fillId="0" borderId="0" applyFont="0" applyFill="0" applyBorder="0" applyAlignment="0" applyProtection="0"/>
    <xf numFmtId="197" fontId="158" fillId="0" borderId="0" applyFont="0" applyFill="0" applyBorder="0" applyAlignment="0" applyProtection="0"/>
    <xf numFmtId="226" fontId="147"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245" fontId="165" fillId="0" borderId="0" applyFont="0" applyFill="0" applyBorder="0" applyAlignment="0" applyProtection="0"/>
    <xf numFmtId="166" fontId="165" fillId="0" borderId="0" applyFont="0" applyFill="0" applyBorder="0" applyAlignment="0" applyProtection="0"/>
    <xf numFmtId="226" fontId="165" fillId="0" borderId="0" applyFont="0" applyFill="0" applyBorder="0" applyAlignment="0" applyProtection="0"/>
    <xf numFmtId="250" fontId="165" fillId="0" borderId="0" applyFont="0" applyFill="0" applyBorder="0" applyAlignment="0" applyProtection="0"/>
    <xf numFmtId="247" fontId="165" fillId="0" borderId="0" applyFont="0" applyFill="0" applyBorder="0" applyAlignment="0" applyProtection="0"/>
    <xf numFmtId="251" fontId="165" fillId="0" borderId="0" applyFont="0" applyFill="0" applyBorder="0" applyAlignment="0" applyProtection="0"/>
    <xf numFmtId="0" fontId="155" fillId="0" borderId="0"/>
    <xf numFmtId="177" fontId="165" fillId="0" borderId="0" applyFont="0" applyFill="0" applyBorder="0" applyAlignment="0" applyProtection="0"/>
    <xf numFmtId="326" fontId="133" fillId="0" borderId="0" applyFont="0" applyFill="0" applyBorder="0" applyAlignment="0" applyProtection="0"/>
    <xf numFmtId="251" fontId="165" fillId="0" borderId="0" applyFont="0" applyFill="0" applyBorder="0" applyAlignment="0" applyProtection="0"/>
    <xf numFmtId="224" fontId="165" fillId="0" borderId="0" applyFont="0" applyFill="0" applyBorder="0" applyAlignment="0" applyProtection="0"/>
    <xf numFmtId="166" fontId="165" fillId="0" borderId="0" applyFont="0" applyFill="0" applyBorder="0" applyAlignment="0" applyProtection="0"/>
    <xf numFmtId="224"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250" fontId="165" fillId="0" borderId="0" applyFont="0" applyFill="0" applyBorder="0" applyAlignment="0" applyProtection="0"/>
    <xf numFmtId="252"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77" fontId="147" fillId="0" borderId="0" applyFont="0" applyFill="0" applyBorder="0" applyAlignment="0" applyProtection="0"/>
    <xf numFmtId="166" fontId="165" fillId="0" borderId="0" applyFont="0" applyFill="0" applyBorder="0" applyAlignment="0" applyProtection="0"/>
    <xf numFmtId="177" fontId="147"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250" fontId="165" fillId="0" borderId="0" applyFont="0" applyFill="0" applyBorder="0" applyAlignment="0" applyProtection="0"/>
    <xf numFmtId="253" fontId="165" fillId="0" borderId="0" applyFont="0" applyFill="0" applyBorder="0" applyAlignment="0" applyProtection="0"/>
    <xf numFmtId="251" fontId="165" fillId="0" borderId="0" applyFont="0" applyFill="0" applyBorder="0" applyAlignment="0" applyProtection="0"/>
    <xf numFmtId="254" fontId="165" fillId="0" borderId="0" applyFont="0" applyFill="0" applyBorder="0" applyAlignment="0" applyProtection="0"/>
    <xf numFmtId="255"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254" fontId="165" fillId="0" borderId="0" applyFont="0" applyFill="0" applyBorder="0" applyAlignment="0" applyProtection="0"/>
    <xf numFmtId="250"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6" fontId="165" fillId="0" borderId="0" applyFont="0" applyFill="0" applyBorder="0" applyAlignment="0" applyProtection="0"/>
    <xf numFmtId="251" fontId="165" fillId="0" borderId="0" applyFont="0" applyFill="0" applyBorder="0" applyAlignment="0" applyProtection="0"/>
    <xf numFmtId="166" fontId="165" fillId="0" borderId="0" applyFont="0" applyFill="0" applyBorder="0" applyAlignment="0" applyProtection="0"/>
    <xf numFmtId="177" fontId="165" fillId="0" borderId="0" applyFont="0" applyFill="0" applyBorder="0" applyAlignment="0" applyProtection="0"/>
    <xf numFmtId="251" fontId="165" fillId="0" borderId="0" applyFont="0" applyFill="0" applyBorder="0" applyAlignment="0" applyProtection="0"/>
    <xf numFmtId="251" fontId="165" fillId="0" borderId="0" applyFont="0" applyFill="0" applyBorder="0" applyAlignment="0" applyProtection="0"/>
    <xf numFmtId="14" fontId="360" fillId="0" borderId="0"/>
    <xf numFmtId="14" fontId="360" fillId="0" borderId="0"/>
    <xf numFmtId="14" fontId="360" fillId="0" borderId="0"/>
    <xf numFmtId="14" fontId="361" fillId="0" borderId="0"/>
    <xf numFmtId="0" fontId="362" fillId="0" borderId="0"/>
    <xf numFmtId="0" fontId="306" fillId="0" borderId="0"/>
    <xf numFmtId="0" fontId="307" fillId="0" borderId="0"/>
    <xf numFmtId="40" fontId="363" fillId="0" borderId="0" applyBorder="0">
      <alignment horizontal="right"/>
    </xf>
    <xf numFmtId="0" fontId="364" fillId="0" borderId="0"/>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07" fontId="38"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9" fontId="3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07" fontId="38"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307" fontId="38" fillId="0" borderId="47">
      <alignment horizontal="right" vertical="center"/>
    </xf>
    <xf numFmtId="172" fontId="155" fillId="0" borderId="47">
      <alignment horizontal="right" vertical="center"/>
    </xf>
    <xf numFmtId="172" fontId="155"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329" fontId="3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2" fontId="38"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3" fontId="147" fillId="0" borderId="47">
      <alignment horizontal="right" vertical="center"/>
    </xf>
    <xf numFmtId="332" fontId="38" fillId="0" borderId="47">
      <alignment horizontal="right" vertical="center"/>
    </xf>
    <xf numFmtId="333" fontId="147" fillId="0" borderId="47">
      <alignment horizontal="right" vertical="center"/>
    </xf>
    <xf numFmtId="333" fontId="147"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07" fontId="38"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199" fontId="198" fillId="0" borderId="47">
      <alignment horizontal="right" vertical="center"/>
    </xf>
    <xf numFmtId="327" fontId="165" fillId="0" borderId="47">
      <alignment horizontal="right" vertical="center"/>
    </xf>
    <xf numFmtId="327" fontId="165" fillId="0" borderId="47">
      <alignment horizontal="right" vertical="center"/>
    </xf>
    <xf numFmtId="329" fontId="3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29" fontId="38" fillId="0" borderId="47">
      <alignment horizontal="right" vertical="center"/>
    </xf>
    <xf numFmtId="174" fontId="148" fillId="0" borderId="47">
      <alignment horizontal="right" vertical="center"/>
    </xf>
    <xf numFmtId="174" fontId="14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199" fontId="19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35" fontId="366" fillId="4" borderId="58" applyFont="0" applyFill="0" applyBorder="0"/>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335" fontId="366" fillId="4" borderId="58" applyFont="0" applyFill="0" applyBorder="0"/>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168" fontId="133"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336" fontId="147"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84"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330"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5" fontId="366" fillId="4" borderId="58" applyFont="0" applyFill="0" applyBorder="0"/>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35" fontId="366" fillId="4" borderId="58" applyFont="0" applyFill="0" applyBorder="0"/>
    <xf numFmtId="335" fontId="366" fillId="4" borderId="58" applyFont="0" applyFill="0" applyBorder="0"/>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338" fontId="195"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5" fontId="366" fillId="4" borderId="58" applyFont="0" applyFill="0" applyBorder="0"/>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339" fontId="148" fillId="0" borderId="5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335" fontId="366" fillId="4" borderId="58" applyFont="0" applyFill="0" applyBorder="0"/>
    <xf numFmtId="340" fontId="38" fillId="4" borderId="58" applyFont="0" applyFill="0" applyBorder="0"/>
    <xf numFmtId="335" fontId="366" fillId="4" borderId="58" applyFont="0" applyFill="0" applyBorder="0"/>
    <xf numFmtId="340" fontId="38" fillId="4" borderId="58" applyFont="0" applyFill="0" applyBorder="0"/>
    <xf numFmtId="212" fontId="198" fillId="4" borderId="58" applyFont="0" applyFill="0" applyBorder="0"/>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174"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328" fontId="133" fillId="0" borderId="5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172" fontId="15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243" fontId="133"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276" fontId="231" fillId="0" borderId="28">
      <protection hidden="1"/>
    </xf>
    <xf numFmtId="49" fontId="154" fillId="0" borderId="0" applyFill="0" applyBorder="0" applyProtection="0">
      <alignment horizontal="center" vertical="center" wrapText="1" shrinkToFit="1"/>
    </xf>
    <xf numFmtId="49" fontId="168" fillId="0" borderId="0" applyFill="0" applyBorder="0" applyAlignment="0"/>
    <xf numFmtId="49" fontId="168" fillId="0" borderId="0" applyFill="0" applyBorder="0" applyAlignment="0"/>
    <xf numFmtId="49" fontId="239" fillId="0" borderId="0" applyFill="0" applyBorder="0" applyAlignment="0"/>
    <xf numFmtId="49" fontId="239" fillId="0" borderId="0" applyFill="0" applyBorder="0" applyAlignment="0"/>
    <xf numFmtId="49" fontId="168" fillId="0" borderId="0" applyFill="0" applyBorder="0" applyAlignment="0"/>
    <xf numFmtId="342" fontId="38" fillId="0" borderId="0" applyFill="0" applyBorder="0" applyAlignment="0"/>
    <xf numFmtId="342" fontId="38" fillId="0" borderId="0" applyFill="0" applyBorder="0" applyAlignment="0"/>
    <xf numFmtId="342" fontId="146" fillId="0" borderId="0" applyFill="0" applyBorder="0" applyAlignment="0"/>
    <xf numFmtId="342" fontId="38" fillId="0" borderId="0" applyFill="0" applyBorder="0" applyAlignment="0"/>
    <xf numFmtId="342" fontId="146" fillId="0" borderId="0" applyFill="0" applyBorder="0" applyAlignment="0"/>
    <xf numFmtId="342" fontId="38" fillId="0" borderId="0" applyFill="0" applyBorder="0" applyAlignment="0"/>
    <xf numFmtId="337" fontId="38" fillId="0" borderId="0" applyFill="0" applyBorder="0" applyAlignment="0"/>
    <xf numFmtId="337" fontId="38" fillId="0" borderId="0" applyFill="0" applyBorder="0" applyAlignment="0"/>
    <xf numFmtId="337" fontId="146" fillId="0" borderId="0" applyFill="0" applyBorder="0" applyAlignment="0"/>
    <xf numFmtId="337" fontId="38" fillId="0" borderId="0" applyFill="0" applyBorder="0" applyAlignment="0"/>
    <xf numFmtId="337" fontId="146" fillId="0" borderId="0" applyFill="0" applyBorder="0" applyAlignment="0"/>
    <xf numFmtId="337" fontId="38" fillId="0" borderId="0" applyFill="0" applyBorder="0" applyAlignment="0"/>
    <xf numFmtId="49" fontId="154" fillId="0" borderId="0" applyFill="0" applyBorder="0" applyProtection="0">
      <alignment horizontal="center" vertical="center" wrapText="1" shrinkToFit="1"/>
    </xf>
    <xf numFmtId="0" fontId="368" fillId="0" borderId="3">
      <alignment horizontal="center" vertical="center" wrapText="1"/>
    </xf>
    <xf numFmtId="0" fontId="369" fillId="0" borderId="0">
      <alignment horizontal="center"/>
    </xf>
    <xf numFmtId="0" fontId="370" fillId="0" borderId="0" applyNumberFormat="0" applyFill="0" applyBorder="0" applyAlignment="0" applyProtection="0"/>
    <xf numFmtId="40" fontId="108" fillId="0" borderId="0"/>
    <xf numFmtId="0" fontId="371"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210" fillId="51" borderId="34" applyNumberFormat="0" applyAlignment="0" applyProtection="0"/>
    <xf numFmtId="0" fontId="371" fillId="51" borderId="34" applyNumberFormat="0" applyAlignment="0" applyProtection="0"/>
    <xf numFmtId="0" fontId="210" fillId="51" borderId="34" applyNumberFormat="0" applyAlignment="0" applyProtection="0"/>
    <xf numFmtId="0" fontId="210" fillId="51" borderId="34" applyNumberFormat="0" applyAlignment="0" applyProtection="0"/>
    <xf numFmtId="3" fontId="372" fillId="0" borderId="0" applyNumberFormat="0" applyFill="0" applyBorder="0" applyAlignment="0" applyProtection="0">
      <alignment horizontal="center" wrapText="1"/>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3" fillId="0" borderId="49" applyBorder="0" applyAlignment="0">
      <alignment horizontal="center" vertical="center"/>
    </xf>
    <xf numFmtId="0" fontId="374" fillId="0" borderId="0" applyNumberFormat="0" applyFill="0" applyBorder="0" applyAlignment="0" applyProtection="0">
      <alignment horizontal="centerContinuous"/>
    </xf>
    <xf numFmtId="0" fontId="271" fillId="0" borderId="26" applyNumberFormat="0" applyFill="0" applyBorder="0" applyAlignment="0" applyProtection="0">
      <alignment horizontal="center" vertical="center" wrapText="1"/>
    </xf>
    <xf numFmtId="0" fontId="370" fillId="0" borderId="0" applyNumberFormat="0" applyFill="0" applyBorder="0" applyAlignment="0" applyProtection="0"/>
    <xf numFmtId="0" fontId="375" fillId="0" borderId="0" applyNumberFormat="0" applyFill="0" applyBorder="0" applyAlignment="0" applyProtection="0"/>
    <xf numFmtId="0" fontId="370" fillId="0" borderId="0" applyNumberFormat="0" applyFill="0" applyBorder="0" applyAlignment="0" applyProtection="0"/>
    <xf numFmtId="0" fontId="370" fillId="0" borderId="0" applyNumberFormat="0" applyFill="0" applyBorder="0" applyAlignment="0" applyProtection="0"/>
    <xf numFmtId="0" fontId="370" fillId="0" borderId="0" applyNumberFormat="0" applyFill="0" applyBorder="0" applyAlignment="0" applyProtection="0"/>
    <xf numFmtId="0" fontId="376" fillId="0" borderId="21" applyNumberFormat="0" applyBorder="0" applyAlignment="0">
      <alignment vertical="center"/>
    </xf>
    <xf numFmtId="0" fontId="376" fillId="0" borderId="21" applyNumberFormat="0" applyBorder="0" applyAlignment="0">
      <alignment vertical="center"/>
    </xf>
    <xf numFmtId="0" fontId="377" fillId="0" borderId="59" applyNumberFormat="0" applyFill="0" applyAlignment="0" applyProtection="0"/>
    <xf numFmtId="0" fontId="38" fillId="0" borderId="33" applyNumberFormat="0" applyFon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8"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8" fillId="0" borderId="60"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8" fillId="0" borderId="33" applyNumberFormat="0" applyFont="0" applyFill="0" applyAlignment="0" applyProtection="0"/>
    <xf numFmtId="0" fontId="379"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79" fillId="0" borderId="59" applyNumberFormat="0" applyFill="0" applyAlignment="0" applyProtection="0"/>
    <xf numFmtId="0" fontId="377" fillId="0" borderId="59" applyNumberFormat="0" applyFill="0" applyAlignment="0" applyProtection="0"/>
    <xf numFmtId="0" fontId="377" fillId="0" borderId="59" applyNumberFormat="0" applyFill="0" applyAlignment="0" applyProtection="0"/>
    <xf numFmtId="0" fontId="380" fillId="19" borderId="0" applyNumberFormat="0" applyBorder="0" applyAlignment="0" applyProtection="0"/>
    <xf numFmtId="0" fontId="380" fillId="19" borderId="0" applyNumberFormat="0" applyBorder="0" applyAlignment="0" applyProtection="0"/>
    <xf numFmtId="0" fontId="381" fillId="0" borderId="61">
      <alignment horizontal="center"/>
    </xf>
    <xf numFmtId="3" fontId="382" fillId="0" borderId="0" applyFill="0">
      <alignment vertical="center"/>
    </xf>
    <xf numFmtId="164" fontId="38" fillId="0" borderId="0" applyFont="0" applyFill="0" applyBorder="0" applyAlignment="0" applyProtection="0"/>
    <xf numFmtId="185" fontId="38" fillId="0" borderId="0" applyFont="0" applyFill="0" applyBorder="0" applyAlignment="0" applyProtection="0"/>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226" fontId="133" fillId="0" borderId="47">
      <alignment horizontal="center"/>
    </xf>
    <xf numFmtId="343" fontId="383" fillId="0" borderId="0" applyNumberFormat="0" applyFont="0" applyFill="0" applyBorder="0" applyAlignment="0">
      <alignment horizontal="centerContinuous"/>
    </xf>
    <xf numFmtId="318" fontId="384" fillId="0" borderId="0">
      <alignment horizontal="center"/>
      <protection locked="0"/>
    </xf>
    <xf numFmtId="0" fontId="385" fillId="0" borderId="25"/>
    <xf numFmtId="0" fontId="270" fillId="0" borderId="25"/>
    <xf numFmtId="0" fontId="270" fillId="0" borderId="25"/>
    <xf numFmtId="0" fontId="133" fillId="0" borderId="0" applyNumberFormat="0" applyFill="0" applyBorder="0" applyAlignment="0" applyProtection="0"/>
    <xf numFmtId="0" fontId="38" fillId="0" borderId="0" applyNumberFormat="0" applyFill="0" applyBorder="0" applyAlignment="0" applyProtection="0"/>
    <xf numFmtId="0" fontId="332" fillId="0" borderId="0" applyNumberFormat="0" applyFill="0" applyBorder="0" applyAlignment="0" applyProtection="0"/>
    <xf numFmtId="0" fontId="158" fillId="0" borderId="3" applyNumberFormat="0" applyBorder="0" applyAlignment="0"/>
    <xf numFmtId="0" fontId="386" fillId="0" borderId="11" applyNumberFormat="0" applyBorder="0" applyAlignment="0">
      <alignment horizontal="center"/>
    </xf>
    <xf numFmtId="0" fontId="386" fillId="0" borderId="11" applyNumberFormat="0" applyBorder="0" applyAlignment="0">
      <alignment horizontal="center"/>
    </xf>
    <xf numFmtId="0" fontId="386" fillId="0" borderId="11" applyNumberFormat="0" applyBorder="0" applyAlignment="0">
      <alignment horizontal="center"/>
    </xf>
    <xf numFmtId="0" fontId="386" fillId="0" borderId="11" applyNumberFormat="0" applyBorder="0" applyAlignment="0">
      <alignment horizontal="center"/>
    </xf>
    <xf numFmtId="0" fontId="386" fillId="0" borderId="11" applyNumberFormat="0" applyBorder="0" applyAlignment="0">
      <alignment horizontal="center"/>
    </xf>
    <xf numFmtId="0" fontId="386" fillId="0" borderId="11" applyNumberFormat="0" applyBorder="0" applyAlignment="0">
      <alignment horizontal="center"/>
    </xf>
    <xf numFmtId="0" fontId="386" fillId="0" borderId="11" applyNumberFormat="0" applyBorder="0" applyAlignment="0">
      <alignment horizontal="center"/>
    </xf>
    <xf numFmtId="3" fontId="387" fillId="0" borderId="2" applyNumberFormat="0" applyBorder="0" applyAlignment="0"/>
    <xf numFmtId="0" fontId="388" fillId="0" borderId="0" applyFont="0">
      <alignment horizontal="centerContinuous"/>
    </xf>
    <xf numFmtId="0" fontId="308" fillId="0" borderId="62" applyNumberFormat="0" applyAlignment="0">
      <alignment horizontal="center"/>
    </xf>
    <xf numFmtId="0" fontId="389" fillId="62" borderId="0" applyNumberFormat="0" applyBorder="0" applyAlignment="0" applyProtection="0"/>
    <xf numFmtId="0" fontId="389" fillId="62" borderId="0" applyNumberFormat="0" applyBorder="0" applyAlignment="0" applyProtection="0"/>
    <xf numFmtId="197" fontId="198" fillId="0" borderId="63" applyNumberFormat="0" applyFont="0" applyAlignment="0">
      <alignment horizontal="centerContinuous"/>
    </xf>
    <xf numFmtId="309" fontId="291" fillId="0" borderId="0" applyFont="0" applyFill="0" applyBorder="0" applyAlignment="0" applyProtection="0"/>
    <xf numFmtId="344" fontId="148" fillId="0" borderId="0" applyFont="0" applyFill="0" applyBorder="0" applyAlignment="0" applyProtection="0"/>
    <xf numFmtId="345" fontId="148" fillId="0" borderId="0" applyFont="0" applyFill="0" applyBorder="0" applyAlignment="0" applyProtection="0"/>
    <xf numFmtId="0" fontId="62" fillId="0" borderId="52">
      <alignment horizontal="center"/>
    </xf>
    <xf numFmtId="0" fontId="390" fillId="0" borderId="0" applyNumberFormat="0" applyFill="0" applyBorder="0" applyAlignment="0" applyProtection="0"/>
    <xf numFmtId="0" fontId="390" fillId="0" borderId="0" applyNumberFormat="0" applyFill="0" applyBorder="0" applyAlignment="0" applyProtection="0"/>
    <xf numFmtId="0" fontId="391" fillId="0" borderId="0" applyNumberFormat="0" applyFill="0" applyBorder="0" applyAlignment="0" applyProtection="0"/>
    <xf numFmtId="0" fontId="392" fillId="0" borderId="0" applyNumberFormat="0" applyFill="0" applyBorder="0" applyAlignment="0" applyProtection="0"/>
    <xf numFmtId="0" fontId="392" fillId="0" borderId="0" applyNumberFormat="0" applyFill="0" applyBorder="0" applyAlignment="0" applyProtection="0"/>
    <xf numFmtId="0" fontId="256" fillId="0" borderId="0" applyNumberFormat="0" applyFill="0" applyBorder="0" applyAlignment="0" applyProtection="0"/>
    <xf numFmtId="337" fontId="133" fillId="0" borderId="0"/>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243" fontId="133" fillId="0" borderId="1"/>
    <xf numFmtId="0" fontId="393" fillId="0" borderId="0"/>
    <xf numFmtId="0" fontId="394" fillId="0" borderId="0"/>
    <xf numFmtId="0" fontId="394" fillId="0" borderId="0"/>
    <xf numFmtId="0" fontId="394" fillId="0" borderId="0"/>
    <xf numFmtId="0" fontId="169" fillId="0" borderId="0"/>
    <xf numFmtId="0" fontId="149" fillId="0" borderId="0"/>
    <xf numFmtId="3" fontId="133" fillId="0" borderId="0" applyNumberFormat="0" applyBorder="0" applyAlignment="0" applyProtection="0">
      <alignment horizontal="centerContinuous"/>
      <protection locked="0"/>
    </xf>
    <xf numFmtId="3" fontId="175" fillId="0" borderId="0">
      <protection locked="0"/>
    </xf>
    <xf numFmtId="0" fontId="394" fillId="0" borderId="0"/>
    <xf numFmtId="0" fontId="394" fillId="0" borderId="0"/>
    <xf numFmtId="0" fontId="394" fillId="0" borderId="0"/>
    <xf numFmtId="0" fontId="169" fillId="0" borderId="0"/>
    <xf numFmtId="0" fontId="395" fillId="0" borderId="64" applyFill="0" applyBorder="0" applyAlignment="0">
      <alignment horizontal="center"/>
    </xf>
    <xf numFmtId="5"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168"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396" fillId="78" borderId="49">
      <alignment vertical="top"/>
    </xf>
    <xf numFmtId="5" fontId="155" fillId="0" borderId="5">
      <alignment horizontal="left" vertical="top"/>
    </xf>
    <xf numFmtId="168" fontId="155" fillId="0" borderId="5">
      <alignment horizontal="left" vertical="top"/>
    </xf>
    <xf numFmtId="0" fontId="397" fillId="0" borderId="5">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0" fontId="398" fillId="12" borderId="1">
      <alignment horizontal="left" vertical="center"/>
    </xf>
    <xf numFmtId="6"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169" fontId="399" fillId="64" borderId="49"/>
    <xf numFmtId="6" fontId="399" fillId="64" borderId="49"/>
    <xf numFmtId="6" fontId="399" fillId="64" borderId="49"/>
    <xf numFmtId="6" fontId="399" fillId="64" borderId="49"/>
    <xf numFmtId="6" fontId="399" fillId="64" borderId="49"/>
    <xf numFmtId="6" fontId="399" fillId="64" borderId="49"/>
    <xf numFmtId="6" fontId="399" fillId="64" borderId="49"/>
    <xf numFmtId="6" fontId="399" fillId="64" borderId="49"/>
    <xf numFmtId="6" fontId="399" fillId="64" borderId="49"/>
    <xf numFmtId="6" fontId="399" fillId="64" borderId="49"/>
    <xf numFmtId="5"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168"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5" fontId="288" fillId="0" borderId="49">
      <alignment horizontal="left" vertical="top"/>
    </xf>
    <xf numFmtId="0" fontId="400" fillId="79" borderId="0">
      <alignment horizontal="left" vertical="center"/>
    </xf>
    <xf numFmtId="0" fontId="38" fillId="0" borderId="0" applyFont="0" applyFill="0" applyBorder="0" applyAlignment="0" applyProtection="0"/>
    <xf numFmtId="0" fontId="38" fillId="0" borderId="0" applyFont="0" applyFill="0" applyBorder="0" applyAlignment="0" applyProtection="0"/>
    <xf numFmtId="346" fontId="38" fillId="0" borderId="0" applyFont="0" applyFill="0" applyBorder="0" applyAlignment="0" applyProtection="0"/>
    <xf numFmtId="347" fontId="38" fillId="0" borderId="0" applyFont="0" applyFill="0" applyBorder="0" applyAlignment="0" applyProtection="0"/>
    <xf numFmtId="42" fontId="242" fillId="0" borderId="0" applyFont="0" applyFill="0" applyBorder="0" applyAlignment="0" applyProtection="0"/>
    <xf numFmtId="44" fontId="242" fillId="0" borderId="0" applyFont="0" applyFill="0" applyBorder="0" applyAlignment="0" applyProtection="0"/>
    <xf numFmtId="0" fontId="391" fillId="0" borderId="0" applyNumberFormat="0" applyFill="0" applyBorder="0" applyAlignment="0" applyProtection="0"/>
    <xf numFmtId="0" fontId="401" fillId="0" borderId="0" applyNumberFormat="0" applyFill="0" applyBorder="0" applyAlignment="0" applyProtection="0"/>
    <xf numFmtId="0" fontId="402" fillId="0" borderId="0" applyNumberFormat="0" applyFill="0" applyBorder="0" applyAlignment="0" applyProtection="0"/>
    <xf numFmtId="0" fontId="391" fillId="0" borderId="0" applyNumberFormat="0" applyFill="0" applyBorder="0" applyAlignment="0" applyProtection="0"/>
    <xf numFmtId="0" fontId="391" fillId="0" borderId="0" applyNumberFormat="0" applyFill="0" applyBorder="0" applyAlignment="0" applyProtection="0"/>
    <xf numFmtId="0" fontId="391" fillId="0" borderId="0" applyNumberFormat="0" applyFill="0" applyBorder="0" applyAlignment="0" applyProtection="0"/>
    <xf numFmtId="0" fontId="403" fillId="0" borderId="0" applyNumberFormat="0" applyFont="0" applyFill="0" applyBorder="0" applyProtection="0">
      <alignment horizontal="center" vertical="center" wrapText="1"/>
    </xf>
    <xf numFmtId="0" fontId="38" fillId="0" borderId="0" applyFont="0" applyFill="0" applyBorder="0" applyAlignment="0" applyProtection="0"/>
    <xf numFmtId="0" fontId="38" fillId="0" borderId="0" applyFont="0" applyFill="0" applyBorder="0" applyAlignment="0" applyProtection="0"/>
    <xf numFmtId="0" fontId="404" fillId="17" borderId="0" applyNumberFormat="0" applyBorder="0" applyAlignment="0" applyProtection="0"/>
    <xf numFmtId="0" fontId="404" fillId="17" borderId="0" applyNumberFormat="0" applyBorder="0" applyAlignment="0" applyProtection="0"/>
    <xf numFmtId="0" fontId="405" fillId="0" borderId="0" applyNumberFormat="0" applyFill="0" applyBorder="0" applyAlignment="0" applyProtection="0"/>
    <xf numFmtId="0" fontId="195" fillId="0" borderId="65" applyFont="0" applyBorder="0" applyAlignment="0">
      <alignment horizontal="center"/>
    </xf>
    <xf numFmtId="164" fontId="148" fillId="0" borderId="0" applyFont="0" applyFill="0" applyBorder="0" applyAlignment="0" applyProtection="0"/>
    <xf numFmtId="0" fontId="406" fillId="0" borderId="0">
      <alignment vertical="center"/>
    </xf>
    <xf numFmtId="42" fontId="161" fillId="0" borderId="0" applyFont="0" applyFill="0" applyBorder="0" applyAlignment="0" applyProtection="0"/>
    <xf numFmtId="44" fontId="161" fillId="0" borderId="0" applyFont="0" applyFill="0" applyBorder="0" applyAlignment="0" applyProtection="0"/>
    <xf numFmtId="0" fontId="161" fillId="0" borderId="0"/>
    <xf numFmtId="9" fontId="407" fillId="0" borderId="0" applyBorder="0" applyAlignment="0" applyProtection="0"/>
    <xf numFmtId="0" fontId="408" fillId="0" borderId="3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315" fillId="0" borderId="0" applyFont="0" applyFill="0" applyBorder="0" applyAlignment="0" applyProtection="0"/>
    <xf numFmtId="0" fontId="315" fillId="0" borderId="0" applyFont="0" applyFill="0" applyBorder="0" applyAlignment="0" applyProtection="0"/>
    <xf numFmtId="204" fontId="38" fillId="0" borderId="0" applyFont="0" applyFill="0" applyBorder="0" applyAlignment="0" applyProtection="0"/>
    <xf numFmtId="232" fontId="38" fillId="0" borderId="0" applyFont="0" applyFill="0" applyBorder="0" applyAlignment="0" applyProtection="0"/>
    <xf numFmtId="0" fontId="315" fillId="0" borderId="0"/>
    <xf numFmtId="0" fontId="409" fillId="0" borderId="0"/>
    <xf numFmtId="233" fontId="38" fillId="0" borderId="0" applyFont="0" applyFill="0" applyBorder="0" applyAlignment="0" applyProtection="0"/>
    <xf numFmtId="250" fontId="38" fillId="0" borderId="0" applyFont="0" applyFill="0" applyBorder="0" applyAlignment="0" applyProtection="0"/>
    <xf numFmtId="0" fontId="38" fillId="0" borderId="0"/>
    <xf numFmtId="44" fontId="38" fillId="0" borderId="0" applyFont="0" applyFill="0" applyBorder="0" applyAlignment="0" applyProtection="0"/>
    <xf numFmtId="42" fontId="38"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5" fontId="147" fillId="0" borderId="0" applyFont="0" applyFill="0" applyBorder="0" applyAlignment="0" applyProtection="0"/>
    <xf numFmtId="321" fontId="165" fillId="0" borderId="0" applyFont="0" applyFill="0" applyBorder="0" applyAlignment="0" applyProtection="0"/>
    <xf numFmtId="0" fontId="157" fillId="0" borderId="0"/>
    <xf numFmtId="42" fontId="165" fillId="0" borderId="0" applyFont="0" applyFill="0" applyBorder="0" applyAlignment="0" applyProtection="0"/>
    <xf numFmtId="321" fontId="165" fillId="0" borderId="0" applyFont="0" applyFill="0" applyBorder="0" applyAlignment="0" applyProtection="0"/>
    <xf numFmtId="0" fontId="157" fillId="0" borderId="0"/>
    <xf numFmtId="42" fontId="165" fillId="0" borderId="0" applyFont="0" applyFill="0" applyBorder="0" applyAlignment="0" applyProtection="0"/>
    <xf numFmtId="0" fontId="168" fillId="0" borderId="0">
      <alignment vertical="top"/>
    </xf>
    <xf numFmtId="0" fontId="239" fillId="0" borderId="0">
      <alignment vertical="top"/>
    </xf>
    <xf numFmtId="0" fontId="239" fillId="0" borderId="0">
      <alignment vertical="top"/>
    </xf>
    <xf numFmtId="0" fontId="155" fillId="0" borderId="0" applyNumberFormat="0" applyFill="0" applyBorder="0" applyAlignment="0" applyProtection="0"/>
    <xf numFmtId="348"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321"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7"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348"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42"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350"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350" fontId="165" fillId="0" borderId="0" applyFont="0" applyFill="0" applyBorder="0" applyAlignment="0" applyProtection="0"/>
    <xf numFmtId="349"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42"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21"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350"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350" fontId="165" fillId="0" borderId="0" applyFont="0" applyFill="0" applyBorder="0" applyAlignment="0" applyProtection="0"/>
    <xf numFmtId="349"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183"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351"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351" fontId="165" fillId="0" borderId="0" applyFont="0" applyFill="0" applyBorder="0" applyAlignment="0" applyProtection="0"/>
    <xf numFmtId="183"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183"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321"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48" fontId="165"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348" fontId="165" fillId="0" borderId="0" applyFont="0" applyFill="0" applyBorder="0" applyAlignment="0" applyProtection="0"/>
    <xf numFmtId="42" fontId="165" fillId="0" borderId="0" applyFont="0" applyFill="0" applyBorder="0" applyAlignment="0" applyProtection="0"/>
    <xf numFmtId="42" fontId="165" fillId="0" borderId="0" applyFont="0" applyFill="0" applyBorder="0" applyAlignment="0" applyProtection="0"/>
    <xf numFmtId="321" fontId="165" fillId="0" borderId="0" applyFont="0" applyFill="0" applyBorder="0" applyAlignment="0" applyProtection="0"/>
    <xf numFmtId="183"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351"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351" fontId="165" fillId="0" borderId="0" applyFont="0" applyFill="0" applyBorder="0" applyAlignment="0" applyProtection="0"/>
    <xf numFmtId="183"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18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350"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350" fontId="165" fillId="0" borderId="0" applyFont="0" applyFill="0" applyBorder="0" applyAlignment="0" applyProtection="0"/>
    <xf numFmtId="349"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42" fontId="165" fillId="0" borderId="0" applyFont="0" applyFill="0" applyBorder="0" applyAlignment="0" applyProtection="0"/>
    <xf numFmtId="321"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25" fontId="147" fillId="0" borderId="0" applyFont="0" applyFill="0" applyBorder="0" applyAlignment="0" applyProtection="0"/>
    <xf numFmtId="348"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245"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183"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6" fontId="165" fillId="0" borderId="0" applyFont="0" applyFill="0" applyBorder="0" applyAlignment="0" applyProtection="0"/>
    <xf numFmtId="164"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77"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164" fontId="165" fillId="0" borderId="0" applyFont="0" applyFill="0" applyBorder="0" applyAlignment="0" applyProtection="0"/>
    <xf numFmtId="41" fontId="165" fillId="0" borderId="0" applyFont="0" applyFill="0" applyBorder="0" applyAlignment="0" applyProtection="0"/>
    <xf numFmtId="351" fontId="165" fillId="0" borderId="0" applyFont="0" applyFill="0" applyBorder="0" applyAlignment="0" applyProtection="0"/>
    <xf numFmtId="164" fontId="165" fillId="0" borderId="0" applyFont="0" applyFill="0" applyBorder="0" applyAlignment="0" applyProtection="0"/>
    <xf numFmtId="166" fontId="165" fillId="0" borderId="0" applyFont="0" applyFill="0" applyBorder="0" applyAlignment="0" applyProtection="0"/>
    <xf numFmtId="351" fontId="165" fillId="0" borderId="0" applyFont="0" applyFill="0" applyBorder="0" applyAlignment="0" applyProtection="0"/>
    <xf numFmtId="183" fontId="165" fillId="0" borderId="0" applyFont="0" applyFill="0" applyBorder="0" applyAlignment="0" applyProtection="0"/>
    <xf numFmtId="177" fontId="165" fillId="0" borderId="0" applyFont="0" applyFill="0" applyBorder="0" applyAlignment="0" applyProtection="0"/>
    <xf numFmtId="351" fontId="165" fillId="0" borderId="0" applyFont="0" applyFill="0" applyBorder="0" applyAlignment="0" applyProtection="0"/>
    <xf numFmtId="35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41" fontId="165" fillId="0" borderId="0" applyFont="0" applyFill="0" applyBorder="0" applyAlignment="0" applyProtection="0"/>
    <xf numFmtId="177" fontId="165" fillId="0" borderId="0" applyFont="0" applyFill="0" applyBorder="0" applyAlignment="0" applyProtection="0"/>
    <xf numFmtId="18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7" fontId="165" fillId="0" borderId="0" applyFont="0" applyFill="0" applyBorder="0" applyAlignment="0" applyProtection="0"/>
    <xf numFmtId="16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165" fontId="165" fillId="0" borderId="0" applyFont="0" applyFill="0" applyBorder="0" applyAlignment="0" applyProtection="0"/>
    <xf numFmtId="43" fontId="165" fillId="0" borderId="0" applyFont="0" applyFill="0" applyBorder="0" applyAlignment="0" applyProtection="0"/>
    <xf numFmtId="350" fontId="165" fillId="0" borderId="0" applyFont="0" applyFill="0" applyBorder="0" applyAlignment="0" applyProtection="0"/>
    <xf numFmtId="165" fontId="165" fillId="0" borderId="0" applyFont="0" applyFill="0" applyBorder="0" applyAlignment="0" applyProtection="0"/>
    <xf numFmtId="167" fontId="165" fillId="0" borderId="0" applyFont="0" applyFill="0" applyBorder="0" applyAlignment="0" applyProtection="0"/>
    <xf numFmtId="350" fontId="165" fillId="0" borderId="0" applyFont="0" applyFill="0" applyBorder="0" applyAlignment="0" applyProtection="0"/>
    <xf numFmtId="349" fontId="165" fillId="0" borderId="0" applyFont="0" applyFill="0" applyBorder="0" applyAlignment="0" applyProtection="0"/>
    <xf numFmtId="175" fontId="165" fillId="0" borderId="0" applyFont="0" applyFill="0" applyBorder="0" applyAlignment="0" applyProtection="0"/>
    <xf numFmtId="175" fontId="165" fillId="0" borderId="0" applyFont="0" applyFill="0" applyBorder="0" applyAlignment="0" applyProtection="0"/>
    <xf numFmtId="350" fontId="165" fillId="0" borderId="0" applyFont="0" applyFill="0" applyBorder="0" applyAlignment="0" applyProtection="0"/>
    <xf numFmtId="350"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175" fontId="165" fillId="0" borderId="0" applyFont="0" applyFill="0" applyBorder="0" applyAlignment="0" applyProtection="0"/>
    <xf numFmtId="349" fontId="165" fillId="0" borderId="0" applyFont="0" applyFill="0" applyBorder="0" applyAlignment="0" applyProtection="0"/>
    <xf numFmtId="204" fontId="147" fillId="0" borderId="0" applyFont="0" applyFill="0" applyBorder="0" applyAlignment="0" applyProtection="0"/>
    <xf numFmtId="204" fontId="147" fillId="0" borderId="0" applyFont="0" applyFill="0" applyBorder="0" applyAlignment="0" applyProtection="0"/>
    <xf numFmtId="348"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239" fillId="0" borderId="0">
      <alignment vertical="top"/>
    </xf>
    <xf numFmtId="0" fontId="168" fillId="0" borderId="0">
      <alignment vertical="top"/>
    </xf>
    <xf numFmtId="0" fontId="168" fillId="0" borderId="0">
      <alignment vertical="top"/>
    </xf>
    <xf numFmtId="0" fontId="168" fillId="0" borderId="0">
      <alignment vertical="top"/>
    </xf>
    <xf numFmtId="0" fontId="239"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239" fillId="0" borderId="0">
      <alignment vertical="top"/>
    </xf>
    <xf numFmtId="0" fontId="168" fillId="0" borderId="0">
      <alignment vertical="top"/>
    </xf>
    <xf numFmtId="0" fontId="239" fillId="0" borderId="0">
      <alignment vertical="top"/>
    </xf>
    <xf numFmtId="0" fontId="239"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239" fillId="0" borderId="0">
      <alignment vertical="top"/>
    </xf>
    <xf numFmtId="348" fontId="165"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42" fontId="165" fillId="0" borderId="0" applyFont="0" applyFill="0" applyBorder="0" applyAlignment="0" applyProtection="0"/>
    <xf numFmtId="321" fontId="165" fillId="0" borderId="0" applyFont="0" applyFill="0" applyBorder="0" applyAlignment="0" applyProtection="0"/>
    <xf numFmtId="0" fontId="158" fillId="0" borderId="0"/>
    <xf numFmtId="0" fontId="176" fillId="4" borderId="0"/>
    <xf numFmtId="263" fontId="171" fillId="0" borderId="0" applyFont="0" applyFill="0" applyBorder="0" applyAlignment="0" applyProtection="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6"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4" borderId="0"/>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0" fontId="178" fillId="0" borderId="0">
      <alignment wrapText="1"/>
    </xf>
    <xf numFmtId="197" fontId="410" fillId="0" borderId="15" applyNumberFormat="0" applyFont="0" applyBorder="0" applyAlignment="0">
      <alignment horizontal="center" vertical="center"/>
    </xf>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55" fillId="0" borderId="0"/>
    <xf numFmtId="0" fontId="195" fillId="0" borderId="0"/>
    <xf numFmtId="0" fontId="195" fillId="0" borderId="0"/>
    <xf numFmtId="0" fontId="195" fillId="0" borderId="0"/>
    <xf numFmtId="0" fontId="195" fillId="0" borderId="0"/>
    <xf numFmtId="0" fontId="195" fillId="0" borderId="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41" fontId="185" fillId="0" borderId="0" applyFont="0" applyFill="0" applyBorder="0" applyAlignment="0" applyProtection="0"/>
    <xf numFmtId="164" fontId="195" fillId="0" borderId="0" applyFont="0" applyFill="0" applyBorder="0" applyAlignment="0" applyProtection="0"/>
    <xf numFmtId="6" fontId="46" fillId="0" borderId="0" applyFont="0" applyFill="0" applyBorder="0" applyAlignment="0" applyProtection="0"/>
    <xf numFmtId="165"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43" fontId="221"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234" fontId="38"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43" fontId="185" fillId="0" borderId="0" applyFont="0" applyFill="0" applyBorder="0" applyAlignment="0" applyProtection="0"/>
    <xf numFmtId="265" fontId="38" fillId="0" borderId="0" applyFont="0" applyFill="0" applyBorder="0" applyAlignment="0" applyProtection="0"/>
    <xf numFmtId="43" fontId="27" fillId="0" borderId="0" applyFont="0" applyFill="0" applyBorder="0" applyAlignment="0" applyProtection="0"/>
    <xf numFmtId="0" fontId="38" fillId="0" borderId="0" applyFont="0" applyFill="0" applyBorder="0" applyAlignment="0" applyProtection="0"/>
    <xf numFmtId="165" fontId="185" fillId="0" borderId="0" applyFont="0" applyFill="0" applyBorder="0" applyAlignment="0" applyProtection="0"/>
    <xf numFmtId="232" fontId="185" fillId="0" borderId="0" applyFont="0" applyFill="0" applyBorder="0" applyAlignment="0" applyProtection="0"/>
    <xf numFmtId="165" fontId="185" fillId="0" borderId="0" applyFont="0" applyFill="0" applyBorder="0" applyAlignment="0" applyProtection="0"/>
    <xf numFmtId="165" fontId="185" fillId="0" borderId="0" applyFont="0" applyFill="0" applyBorder="0" applyAlignment="0" applyProtection="0"/>
    <xf numFmtId="0" fontId="38" fillId="0" borderId="0"/>
    <xf numFmtId="0" fontId="38" fillId="0" borderId="0"/>
    <xf numFmtId="0" fontId="38" fillId="0" borderId="0"/>
    <xf numFmtId="0" fontId="62" fillId="0" borderId="23" applyNumberFormat="0" applyAlignment="0" applyProtection="0">
      <alignment horizontal="left" vertical="center"/>
    </xf>
    <xf numFmtId="0" fontId="62" fillId="0" borderId="23" applyNumberFormat="0" applyAlignment="0" applyProtection="0">
      <alignment horizontal="left" vertical="center"/>
    </xf>
    <xf numFmtId="0" fontId="62" fillId="0" borderId="45">
      <alignment horizontal="left" vertical="center"/>
    </xf>
    <xf numFmtId="5" fontId="288" fillId="59" borderId="1" applyNumberFormat="0" applyAlignment="0">
      <alignment horizontal="left" vertical="top"/>
    </xf>
    <xf numFmtId="49" fontId="290" fillId="0" borderId="1">
      <alignment vertical="center"/>
    </xf>
    <xf numFmtId="10" fontId="66" fillId="7" borderId="1" applyNumberFormat="0" applyBorder="0" applyAlignment="0" applyProtection="0"/>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5"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0" fontId="296" fillId="0" borderId="0" applyNumberFormat="0" applyFill="0" applyBorder="0" applyAlignment="0" applyProtection="0">
      <alignment vertical="top"/>
      <protection locked="0"/>
    </xf>
    <xf numFmtId="3" fontId="411" fillId="0" borderId="5" applyNumberFormat="0" applyAlignment="0">
      <alignment horizontal="center" vertical="center"/>
    </xf>
    <xf numFmtId="3" fontId="180" fillId="0" borderId="5" applyNumberFormat="0" applyAlignment="0">
      <alignment horizontal="center" vertical="center"/>
    </xf>
    <xf numFmtId="3" fontId="288" fillId="0" borderId="5" applyNumberFormat="0" applyAlignment="0">
      <alignment horizontal="center" vertical="center"/>
    </xf>
    <xf numFmtId="0" fontId="5" fillId="0" borderId="0"/>
    <xf numFmtId="0" fontId="38" fillId="0" borderId="0"/>
    <xf numFmtId="0" fontId="38" fillId="0" borderId="0"/>
    <xf numFmtId="0" fontId="12" fillId="0" borderId="0"/>
    <xf numFmtId="0" fontId="185" fillId="0" borderId="0"/>
    <xf numFmtId="0" fontId="320" fillId="0" borderId="0"/>
    <xf numFmtId="0" fontId="12" fillId="0" borderId="0"/>
    <xf numFmtId="0" fontId="12" fillId="0" borderId="0"/>
    <xf numFmtId="0" fontId="185" fillId="0" borderId="0"/>
    <xf numFmtId="0" fontId="326" fillId="0" borderId="0"/>
    <xf numFmtId="0" fontId="326" fillId="0" borderId="0"/>
    <xf numFmtId="0" fontId="326" fillId="0" borderId="0"/>
    <xf numFmtId="0" fontId="5" fillId="0" borderId="0"/>
    <xf numFmtId="0" fontId="185" fillId="0" borderId="0"/>
    <xf numFmtId="0" fontId="412" fillId="0" borderId="0"/>
    <xf numFmtId="0" fontId="144" fillId="0" borderId="0"/>
    <xf numFmtId="0" fontId="38" fillId="0" borderId="0"/>
    <xf numFmtId="0" fontId="148" fillId="0" borderId="0"/>
    <xf numFmtId="0" fontId="75" fillId="0" borderId="0"/>
    <xf numFmtId="0" fontId="148" fillId="0" borderId="0"/>
    <xf numFmtId="9" fontId="166" fillId="0" borderId="53" applyNumberFormat="0" applyBorder="0"/>
    <xf numFmtId="41" fontId="165" fillId="0" borderId="0" applyFont="0" applyFill="0" applyBorder="0" applyAlignment="0" applyProtection="0"/>
    <xf numFmtId="0" fontId="97" fillId="10" borderId="45" applyNumberFormat="0" applyFont="0" applyAlignment="0">
      <alignment horizont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9" fontId="146" fillId="0" borderId="47">
      <alignment horizontal="right" vertical="center"/>
    </xf>
    <xf numFmtId="329" fontId="146"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29" fontId="38" fillId="0" borderId="47">
      <alignment horizontal="right" vertical="center"/>
    </xf>
    <xf numFmtId="329" fontId="38" fillId="0" borderId="47">
      <alignment horizontal="right" vertical="center"/>
    </xf>
    <xf numFmtId="329" fontId="146" fillId="0" borderId="47">
      <alignment horizontal="right" vertical="center"/>
    </xf>
    <xf numFmtId="329" fontId="146" fillId="0" borderId="47">
      <alignment horizontal="right" vertical="center"/>
    </xf>
    <xf numFmtId="329" fontId="146" fillId="0" borderId="47">
      <alignment horizontal="right" vertical="center"/>
    </xf>
    <xf numFmtId="329" fontId="146"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27" fontId="165" fillId="0" borderId="47">
      <alignment horizontal="right" vertical="center"/>
    </xf>
    <xf numFmtId="327" fontId="165" fillId="0" borderId="47">
      <alignment horizontal="right" vertical="center"/>
    </xf>
    <xf numFmtId="329" fontId="38" fillId="0" borderId="47">
      <alignment horizontal="right" vertical="center"/>
    </xf>
    <xf numFmtId="329" fontId="38" fillId="0" borderId="47">
      <alignment horizontal="right" vertical="center"/>
    </xf>
    <xf numFmtId="329" fontId="146" fillId="0" borderId="47">
      <alignment horizontal="right" vertical="center"/>
    </xf>
    <xf numFmtId="329" fontId="146" fillId="0" borderId="47">
      <alignment horizontal="right" vertical="center"/>
    </xf>
    <xf numFmtId="329" fontId="38" fillId="0" borderId="47">
      <alignment horizontal="right" vertical="center"/>
    </xf>
    <xf numFmtId="329" fontId="146" fillId="0" borderId="47">
      <alignment horizontal="right" vertical="center"/>
    </xf>
    <xf numFmtId="329" fontId="146"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31" fontId="15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1" fontId="158" fillId="0" borderId="47">
      <alignment horizontal="right" vertical="center"/>
    </xf>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7" fontId="165" fillId="0" borderId="47">
      <alignment horizontal="right" vertical="center"/>
    </xf>
    <xf numFmtId="335" fontId="366" fillId="4" borderId="58" applyFont="0" applyFill="0" applyBorder="0"/>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29" fontId="146" fillId="0" borderId="47">
      <alignment horizontal="right" vertical="center"/>
    </xf>
    <xf numFmtId="329" fontId="146"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5" fontId="366" fillId="4" borderId="58" applyFont="0" applyFill="0" applyBorder="0"/>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1" fontId="15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146" fillId="0" borderId="47">
      <alignment horizontal="right" vertical="center"/>
    </xf>
    <xf numFmtId="334" fontId="38" fillId="0" borderId="47">
      <alignment horizontal="right" vertical="center"/>
    </xf>
    <xf numFmtId="334" fontId="38" fillId="0" borderId="47">
      <alignment horizontal="right" vertical="center"/>
    </xf>
    <xf numFmtId="334" fontId="38" fillId="0" borderId="47">
      <alignment horizontal="right" vertical="center"/>
    </xf>
    <xf numFmtId="334" fontId="146" fillId="0" borderId="47">
      <alignment horizontal="right" vertical="center"/>
    </xf>
    <xf numFmtId="334" fontId="146"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242" fontId="148" fillId="0" borderId="47">
      <alignment horizontal="right" vertical="center"/>
    </xf>
    <xf numFmtId="329" fontId="38" fillId="0" borderId="47">
      <alignment horizontal="right" vertical="center"/>
    </xf>
    <xf numFmtId="329" fontId="3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337" fontId="148"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27" fontId="165" fillId="0" borderId="47">
      <alignment horizontal="right" vertical="center"/>
    </xf>
    <xf numFmtId="327" fontId="165"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169" fontId="195" fillId="0" borderId="47">
      <alignment horizontal="right" vertical="center"/>
    </xf>
    <xf numFmtId="335" fontId="366" fillId="4" borderId="58" applyFont="0" applyFill="0" applyBorder="0"/>
    <xf numFmtId="319" fontId="148" fillId="0" borderId="47">
      <alignment horizontal="right" vertical="center"/>
    </xf>
    <xf numFmtId="319" fontId="148" fillId="0" borderId="47">
      <alignment horizontal="right" vertical="center"/>
    </xf>
    <xf numFmtId="319" fontId="148" fillId="0" borderId="47">
      <alignment horizontal="right" vertical="center"/>
    </xf>
    <xf numFmtId="319" fontId="148"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171" fontId="365"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186" fontId="148"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201" fontId="133"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341" fontId="367" fillId="0" borderId="47">
      <alignment horizontal="right" vertical="center"/>
    </xf>
    <xf numFmtId="201" fontId="133" fillId="0" borderId="47">
      <alignment horizontal="right" vertical="center"/>
    </xf>
    <xf numFmtId="201" fontId="133" fillId="0" borderId="47">
      <alignment horizontal="right" vertical="center"/>
    </xf>
    <xf numFmtId="327" fontId="165" fillId="0" borderId="47">
      <alignment horizontal="right" vertical="center"/>
    </xf>
    <xf numFmtId="327" fontId="165" fillId="0" borderId="47">
      <alignment horizontal="right" vertical="center"/>
    </xf>
    <xf numFmtId="3" fontId="177" fillId="0" borderId="5" applyNumberFormat="0" applyAlignment="0">
      <alignment horizontal="center" vertical="center"/>
    </xf>
    <xf numFmtId="3" fontId="413" fillId="0" borderId="3" applyNumberFormat="0" applyAlignment="0">
      <alignment horizontal="left" wrapText="1"/>
    </xf>
    <xf numFmtId="226" fontId="133" fillId="0" borderId="47">
      <alignment horizontal="center"/>
    </xf>
    <xf numFmtId="0" fontId="62" fillId="0" borderId="52">
      <alignment horizontal="center"/>
    </xf>
    <xf numFmtId="243" fontId="133" fillId="0" borderId="1"/>
    <xf numFmtId="5" fontId="396" fillId="78" borderId="49">
      <alignment vertical="top"/>
    </xf>
    <xf numFmtId="0" fontId="398" fillId="12" borderId="1">
      <alignment horizontal="left" vertical="center"/>
    </xf>
    <xf numFmtId="6" fontId="399" fillId="64" borderId="49"/>
    <xf numFmtId="5" fontId="288" fillId="0" borderId="49">
      <alignment horizontal="left" vertical="top"/>
    </xf>
    <xf numFmtId="0" fontId="195" fillId="0" borderId="65" applyFont="0" applyBorder="0" applyAlignment="0">
      <alignment horizontal="center"/>
    </xf>
    <xf numFmtId="43" fontId="316" fillId="0" borderId="0" applyFont="0" applyFill="0" applyBorder="0" applyAlignment="0" applyProtection="0"/>
    <xf numFmtId="0" fontId="142" fillId="0" borderId="0"/>
    <xf numFmtId="5" fontId="44" fillId="0" borderId="5">
      <alignment horizontal="left" vertical="top"/>
    </xf>
    <xf numFmtId="172" fontId="50" fillId="0" borderId="47">
      <alignment horizontal="right" vertical="center"/>
    </xf>
    <xf numFmtId="43" fontId="12" fillId="0" borderId="0" applyFont="0" applyFill="0" applyBorder="0" applyAlignment="0" applyProtection="0"/>
    <xf numFmtId="3" fontId="43" fillId="0" borderId="0" applyFont="0" applyBorder="0" applyAlignment="0"/>
    <xf numFmtId="3" fontId="43" fillId="0" borderId="0" applyFont="0" applyBorder="0" applyAlignment="0"/>
    <xf numFmtId="0" fontId="54" fillId="4" borderId="0"/>
    <xf numFmtId="0" fontId="50" fillId="0" borderId="0"/>
    <xf numFmtId="0" fontId="59" fillId="0" borderId="0" applyNumberFormat="0" applyFill="0" applyBorder="0" applyAlignment="0">
      <alignment horizontal="center"/>
    </xf>
    <xf numFmtId="0" fontId="51" fillId="0" borderId="5">
      <alignment horizontal="left" vertical="center"/>
    </xf>
    <xf numFmtId="0" fontId="63" fillId="4" borderId="0"/>
    <xf numFmtId="0" fontId="43" fillId="0" borderId="0" applyNumberFormat="0" applyFill="0" applyBorder="0" applyAlignment="0" applyProtection="0"/>
    <xf numFmtId="1" fontId="48" fillId="0" borderId="1" applyBorder="0" applyAlignment="0">
      <alignment horizontal="center"/>
    </xf>
    <xf numFmtId="182" fontId="67" fillId="0" borderId="0"/>
    <xf numFmtId="180" fontId="68" fillId="0" borderId="20" applyNumberFormat="0" applyFill="0" applyBorder="0" applyAlignment="0" applyProtection="0"/>
    <xf numFmtId="174" fontId="43" fillId="0" borderId="47">
      <alignment horizontal="right" vertical="center"/>
    </xf>
    <xf numFmtId="187" fontId="38" fillId="0" borderId="0" applyFont="0" applyFill="0" applyBorder="0" applyAlignment="0" applyProtection="0"/>
    <xf numFmtId="0" fontId="69" fillId="0" borderId="0"/>
    <xf numFmtId="0" fontId="43" fillId="0" borderId="0"/>
    <xf numFmtId="0" fontId="71" fillId="4" borderId="0"/>
    <xf numFmtId="0" fontId="72" fillId="0" borderId="0">
      <alignment wrapText="1"/>
    </xf>
    <xf numFmtId="43" fontId="12" fillId="0" borderId="0" applyFont="0" applyFill="0" applyBorder="0" applyAlignment="0" applyProtection="0"/>
    <xf numFmtId="192" fontId="74" fillId="0" borderId="11"/>
    <xf numFmtId="193" fontId="37" fillId="0" borderId="0" applyFont="0" applyFill="0" applyBorder="0" applyAlignment="0" applyProtection="0"/>
    <xf numFmtId="167" fontId="12" fillId="0" borderId="0" applyFont="0" applyFill="0" applyBorder="0" applyAlignment="0" applyProtection="0"/>
    <xf numFmtId="0" fontId="45" fillId="0" borderId="0" applyNumberFormat="0" applyFill="0" applyBorder="0" applyAlignment="0" applyProtection="0"/>
    <xf numFmtId="195" fontId="61" fillId="0" borderId="0" applyFill="0" applyBorder="0" applyAlignment="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0" fontId="78" fillId="0" borderId="21" applyNumberFormat="0" applyBorder="0" applyAlignment="0">
      <alignment vertical="center"/>
    </xf>
    <xf numFmtId="176" fontId="57" fillId="0" borderId="0"/>
    <xf numFmtId="41" fontId="43"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167" fontId="11"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0" fontId="81" fillId="0" borderId="0" applyNumberFormat="0" applyAlignment="0">
      <alignment horizontal="left"/>
    </xf>
    <xf numFmtId="0" fontId="56" fillId="0" borderId="0" applyNumberFormat="0" applyFill="0" applyBorder="0" applyAlignment="0" applyProtection="0"/>
    <xf numFmtId="0" fontId="83" fillId="0" borderId="0"/>
    <xf numFmtId="0" fontId="53" fillId="0" borderId="0" applyNumberFormat="0" applyAlignment="0">
      <alignment horizontal="left"/>
    </xf>
    <xf numFmtId="0" fontId="84" fillId="0" borderId="0" applyNumberFormat="0" applyFill="0" applyBorder="0" applyAlignment="0" applyProtection="0"/>
    <xf numFmtId="0" fontId="85" fillId="0" borderId="0" applyNumberFormat="0" applyFill="0" applyBorder="0" applyProtection="0">
      <alignment vertical="center"/>
    </xf>
    <xf numFmtId="0" fontId="86" fillId="0" borderId="0" applyNumberFormat="0" applyFill="0" applyBorder="0" applyProtection="0">
      <alignment vertical="center"/>
    </xf>
    <xf numFmtId="0" fontId="8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38" fontId="66" fillId="4" borderId="0" applyNumberFormat="0" applyBorder="0" applyAlignment="0" applyProtection="0"/>
    <xf numFmtId="0" fontId="77" fillId="0" borderId="2" applyNumberFormat="0" applyFill="0" applyBorder="0" applyAlignment="0" applyProtection="0">
      <alignment horizontal="center" vertical="center"/>
    </xf>
    <xf numFmtId="0" fontId="90" fillId="6" borderId="0"/>
    <xf numFmtId="0" fontId="62" fillId="0" borderId="23" applyNumberFormat="0" applyAlignment="0" applyProtection="0">
      <alignment horizontal="left" vertical="center"/>
    </xf>
    <xf numFmtId="0" fontId="92" fillId="0" borderId="46">
      <alignment horizontal="center"/>
    </xf>
    <xf numFmtId="0" fontId="92" fillId="0" borderId="0">
      <alignment horizontal="center"/>
    </xf>
    <xf numFmtId="0" fontId="50" fillId="0" borderId="0" applyNumberFormat="0" applyFill="0" applyBorder="0" applyAlignment="0" applyProtection="0"/>
    <xf numFmtId="49" fontId="93" fillId="0" borderId="1">
      <alignment vertical="center"/>
    </xf>
    <xf numFmtId="3" fontId="48" fillId="0" borderId="0">
      <protection locked="0"/>
    </xf>
    <xf numFmtId="10" fontId="66" fillId="7" borderId="1" applyNumberFormat="0" applyBorder="0" applyAlignment="0" applyProtection="0"/>
    <xf numFmtId="2" fontId="95" fillId="0" borderId="47" applyBorder="0"/>
    <xf numFmtId="0" fontId="43" fillId="0" borderId="0" applyNumberFormat="0" applyFill="0" applyBorder="0" applyAlignment="0" applyProtection="0"/>
    <xf numFmtId="37" fontId="96" fillId="0" borderId="0"/>
    <xf numFmtId="0" fontId="6" fillId="0" borderId="0"/>
    <xf numFmtId="0" fontId="6" fillId="0" borderId="0"/>
    <xf numFmtId="0" fontId="6" fillId="0" borderId="0"/>
    <xf numFmtId="0" fontId="12" fillId="0" borderId="0"/>
    <xf numFmtId="0" fontId="12" fillId="0" borderId="0"/>
    <xf numFmtId="14" fontId="49" fillId="0" borderId="0" applyNumberFormat="0" applyFill="0" applyBorder="0" applyAlignment="0" applyProtection="0">
      <alignment horizontal="left"/>
    </xf>
    <xf numFmtId="0" fontId="43" fillId="0" borderId="0"/>
    <xf numFmtId="0" fontId="43" fillId="0" borderId="0"/>
    <xf numFmtId="0" fontId="5" fillId="0" borderId="0"/>
    <xf numFmtId="172" fontId="50" fillId="0" borderId="47">
      <alignment horizontal="right" vertical="center"/>
    </xf>
    <xf numFmtId="0" fontId="43" fillId="0" borderId="0"/>
    <xf numFmtId="3" fontId="64" fillId="0" borderId="0" applyNumberFormat="0" applyFill="0" applyBorder="0" applyAlignment="0" applyProtection="0">
      <alignment horizontal="center" wrapText="1"/>
    </xf>
    <xf numFmtId="0" fontId="43" fillId="0" borderId="25"/>
    <xf numFmtId="0" fontId="37" fillId="0" borderId="0" applyNumberFormat="0" applyFill="0" applyBorder="0" applyAlignment="0" applyProtection="0"/>
    <xf numFmtId="0" fontId="43" fillId="0" borderId="0" applyNumberFormat="0" applyFill="0" applyBorder="0" applyAlignment="0" applyProtection="0"/>
    <xf numFmtId="197" fontId="82" fillId="0" borderId="0" applyNumberFormat="0" applyBorder="0" applyAlignment="0">
      <alignment horizontal="centerContinuous"/>
    </xf>
    <xf numFmtId="40" fontId="98" fillId="0" borderId="0" applyBorder="0">
      <alignment horizontal="right"/>
    </xf>
    <xf numFmtId="169" fontId="74" fillId="0" borderId="47">
      <alignment horizontal="right" vertical="center"/>
    </xf>
    <xf numFmtId="201" fontId="37" fillId="0" borderId="47">
      <alignment horizontal="right" vertical="center"/>
    </xf>
    <xf numFmtId="184" fontId="43" fillId="0" borderId="47">
      <alignment horizontal="right" vertical="center"/>
    </xf>
    <xf numFmtId="0" fontId="99" fillId="0" borderId="49" applyBorder="0" applyAlignment="0">
      <alignment horizontal="center" vertical="center"/>
    </xf>
    <xf numFmtId="0" fontId="47" fillId="0" borderId="0" applyNumberFormat="0" applyFill="0" applyBorder="0" applyAlignment="0" applyProtection="0">
      <alignment horizontal="centerContinuous"/>
    </xf>
    <xf numFmtId="0" fontId="77" fillId="0" borderId="26" applyNumberFormat="0" applyFill="0" applyBorder="0" applyAlignment="0" applyProtection="0">
      <alignment horizontal="center" vertical="center" wrapText="1"/>
    </xf>
    <xf numFmtId="177" fontId="43" fillId="0" borderId="47">
      <alignment horizontal="center"/>
    </xf>
    <xf numFmtId="0" fontId="37" fillId="0" borderId="0" applyNumberFormat="0" applyFill="0" applyBorder="0" applyAlignment="0" applyProtection="0"/>
    <xf numFmtId="0" fontId="73" fillId="0" borderId="3" applyNumberFormat="0" applyBorder="0" applyAlignment="0"/>
    <xf numFmtId="0" fontId="100" fillId="0" borderId="11" applyNumberFormat="0" applyBorder="0" applyAlignment="0">
      <alignment horizontal="center"/>
    </xf>
    <xf numFmtId="203" fontId="43" fillId="0" borderId="0"/>
    <xf numFmtId="179" fontId="43" fillId="0" borderId="1"/>
    <xf numFmtId="3" fontId="37" fillId="0" borderId="0" applyNumberFormat="0" applyBorder="0" applyAlignment="0" applyProtection="0">
      <alignment horizontal="centerContinuous"/>
      <protection locked="0"/>
    </xf>
    <xf numFmtId="0" fontId="101" fillId="12" borderId="1">
      <alignment horizontal="left" vertical="center"/>
    </xf>
    <xf numFmtId="5" fontId="102" fillId="0" borderId="49">
      <alignment horizontal="left" vertical="top"/>
    </xf>
    <xf numFmtId="0" fontId="103" fillId="0" borderId="0" applyNumberFormat="0" applyFill="0" applyBorder="0" applyAlignment="0" applyProtection="0"/>
    <xf numFmtId="9" fontId="12" fillId="0" borderId="0" applyFon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3" fillId="0" borderId="0"/>
    <xf numFmtId="0" fontId="2" fillId="0" borderId="0"/>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1" fontId="174" fillId="0" borderId="91" applyBorder="0" applyAlignment="0">
      <alignment horizontal="center"/>
    </xf>
    <xf numFmtId="1" fontId="48" fillId="0" borderId="91" applyBorder="0" applyAlignment="0">
      <alignment horizontal="center"/>
    </xf>
    <xf numFmtId="1" fontId="174" fillId="0" borderId="91" applyBorder="0" applyAlignment="0">
      <alignment horizontal="center"/>
    </xf>
    <xf numFmtId="1" fontId="48"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5"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1" fontId="174" fillId="0" borderId="91" applyBorder="0" applyAlignment="0">
      <alignment horizontal="center"/>
    </xf>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3" fontId="150" fillId="0" borderId="91"/>
    <xf numFmtId="0" fontId="177" fillId="0" borderId="77" applyFont="0" applyAlignment="0">
      <alignment horizontal="left"/>
    </xf>
    <xf numFmtId="0" fontId="177" fillId="0" borderId="77" applyFont="0" applyAlignment="0">
      <alignment horizontal="left"/>
    </xf>
    <xf numFmtId="0" fontId="177" fillId="0" borderId="77" applyFont="0" applyAlignment="0">
      <alignment horizontal="left"/>
    </xf>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7" fillId="0" borderId="77" applyFont="0" applyAlignment="0">
      <alignment horizontal="left"/>
    </xf>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7" fillId="0" borderId="77" applyFont="0" applyAlignment="0">
      <alignment horizontal="left"/>
    </xf>
    <xf numFmtId="0" fontId="154" fillId="0" borderId="31" applyAlignment="0"/>
    <xf numFmtId="0" fontId="154" fillId="0" borderId="31"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92" applyFill="0"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54" fillId="0" borderId="31" applyAlignment="0"/>
    <xf numFmtId="0" fontId="177" fillId="0" borderId="77" applyFont="0" applyAlignment="0">
      <alignment horizontal="left"/>
    </xf>
    <xf numFmtId="0" fontId="177" fillId="0" borderId="77" applyFont="0" applyAlignment="0">
      <alignment horizontal="left"/>
    </xf>
    <xf numFmtId="0" fontId="154" fillId="0" borderId="31" applyAlignment="0"/>
    <xf numFmtId="0" fontId="154" fillId="0" borderId="31" applyAlignment="0"/>
    <xf numFmtId="0" fontId="154" fillId="0" borderId="31" applyAlignment="0"/>
    <xf numFmtId="0" fontId="154" fillId="0" borderId="31" applyAlignment="0"/>
    <xf numFmtId="0" fontId="177" fillId="0" borderId="77" applyFont="0" applyAlignment="0">
      <alignment horizontal="left"/>
    </xf>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48" fillId="0" borderId="92" applyAlignment="0"/>
    <xf numFmtId="0" fontId="177" fillId="0" borderId="77" applyFont="0" applyAlignment="0">
      <alignment horizontal="left"/>
    </xf>
    <xf numFmtId="0" fontId="154" fillId="0" borderId="31" applyAlignment="0"/>
    <xf numFmtId="0" fontId="154" fillId="0" borderId="31" applyAlignment="0"/>
    <xf numFmtId="0" fontId="154" fillId="0" borderId="31" applyAlignment="0"/>
    <xf numFmtId="0" fontId="154" fillId="0" borderId="31" applyAlignment="0"/>
    <xf numFmtId="0" fontId="177" fillId="0" borderId="77" applyFont="0" applyAlignment="0">
      <alignment horizontal="left"/>
    </xf>
    <xf numFmtId="0" fontId="154" fillId="0" borderId="31" applyAlignment="0"/>
    <xf numFmtId="0" fontId="154" fillId="0" borderId="31" applyAlignment="0"/>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0" fillId="0" borderId="93" applyNumberFormat="0" applyFont="0" applyBorder="0">
      <alignment horizontal="left" indent="2"/>
    </xf>
    <xf numFmtId="0" fontId="182" fillId="14" borderId="33" applyFont="0" applyFill="0" applyAlignment="0">
      <alignment vertical="center" wrapText="1"/>
    </xf>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Alignment="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48" fillId="0" borderId="31" applyNumberFormat="0" applyFill="0"/>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180" fillId="0" borderId="93" applyNumberFormat="0" applyFont="0" applyBorder="0" applyAlignment="0">
      <alignment horizontal="center"/>
    </xf>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1"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2"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13"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276" fontId="216" fillId="0" borderId="77">
      <protection locked="0"/>
    </xf>
    <xf numFmtId="296" fontId="232" fillId="0" borderId="77"/>
    <xf numFmtId="0" fontId="234" fillId="52" borderId="35" applyNumberFormat="0" applyAlignment="0" applyProtection="0"/>
    <xf numFmtId="0" fontId="235" fillId="52" borderId="35" applyNumberFormat="0" applyAlignment="0" applyProtection="0"/>
    <xf numFmtId="0" fontId="233" fillId="52" borderId="35" applyNumberFormat="0" applyAlignment="0" applyProtection="0"/>
    <xf numFmtId="0" fontId="233" fillId="53" borderId="35" applyNumberFormat="0" applyAlignment="0" applyProtection="0"/>
    <xf numFmtId="0" fontId="233" fillId="52" borderId="35" applyNumberFormat="0" applyAlignment="0" applyProtection="0"/>
    <xf numFmtId="0" fontId="233" fillId="52" borderId="35" applyNumberFormat="0" applyAlignment="0" applyProtection="0"/>
    <xf numFmtId="0" fontId="233" fillId="52" borderId="35" applyNumberFormat="0" applyAlignment="0" applyProtection="0"/>
    <xf numFmtId="0" fontId="198" fillId="0" borderId="93"/>
    <xf numFmtId="0" fontId="198" fillId="0" borderId="93"/>
    <xf numFmtId="0" fontId="198" fillId="0" borderId="93"/>
    <xf numFmtId="0" fontId="198" fillId="0" borderId="93"/>
    <xf numFmtId="0" fontId="198" fillId="0" borderId="93"/>
    <xf numFmtId="0" fontId="198" fillId="0" borderId="93"/>
    <xf numFmtId="0" fontId="198" fillId="0" borderId="93"/>
    <xf numFmtId="0" fontId="198" fillId="0" borderId="93"/>
    <xf numFmtId="0" fontId="198" fillId="0" borderId="93"/>
    <xf numFmtId="0" fontId="198" fillId="0" borderId="93"/>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3"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3" fillId="51" borderId="95" applyNumberFormat="0" applyAlignment="0" applyProtection="0"/>
    <xf numFmtId="0" fontId="245" fillId="25" borderId="94" applyNumberFormat="0" applyAlignment="0" applyProtection="0"/>
    <xf numFmtId="0" fontId="245"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5"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5" fillId="25" borderId="94" applyNumberFormat="0" applyAlignment="0" applyProtection="0"/>
    <xf numFmtId="0" fontId="245" fillId="25" borderId="94" applyNumberFormat="0" applyAlignment="0" applyProtection="0"/>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302" fontId="155" fillId="0" borderId="93"/>
    <xf numFmtId="0" fontId="266" fillId="56" borderId="42" applyNumberFormat="0" applyAlignment="0">
      <protection locked="0"/>
    </xf>
    <xf numFmtId="0" fontId="266" fillId="56" borderId="42" applyNumberFormat="0" applyAlignment="0">
      <protection locked="0"/>
    </xf>
    <xf numFmtId="0" fontId="266" fillId="56" borderId="42" applyNumberFormat="0" applyAlignment="0">
      <protection locked="0"/>
    </xf>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144"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144" fillId="57" borderId="96" applyNumberFormat="0" applyFont="0" applyAlignment="0" applyProtection="0"/>
    <xf numFmtId="3" fontId="43" fillId="5" borderId="22">
      <alignment horizontal="right" vertical="top" wrapText="1"/>
    </xf>
    <xf numFmtId="0" fontId="62" fillId="0" borderId="97" applyNumberFormat="0" applyAlignment="0" applyProtection="0">
      <alignment horizontal="left" vertical="center"/>
    </xf>
    <xf numFmtId="0" fontId="62" fillId="0" borderId="97" applyNumberFormat="0" applyAlignment="0" applyProtection="0">
      <alignment horizontal="left" vertical="center"/>
    </xf>
    <xf numFmtId="0" fontId="62" fillId="0" borderId="97" applyNumberFormat="0" applyAlignment="0" applyProtection="0">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0" fontId="62" fillId="0" borderId="98">
      <alignment horizontal="left" vertical="center"/>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168"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5" fontId="288" fillId="59" borderId="93" applyNumberFormat="0" applyAlignment="0">
      <alignment horizontal="left" vertical="top"/>
    </xf>
    <xf numFmtId="49" fontId="290" fillId="0" borderId="93">
      <alignment vertical="center"/>
    </xf>
    <xf numFmtId="49" fontId="93"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290" fillId="0" borderId="93">
      <alignment vertical="center"/>
    </xf>
    <xf numFmtId="49" fontId="93" fillId="0" borderId="93">
      <alignment vertical="center"/>
    </xf>
    <xf numFmtId="0" fontId="35" fillId="0" borderId="0" applyNumberFormat="0" applyFill="0" applyBorder="0" applyAlignment="0" applyProtection="0">
      <alignment vertical="top"/>
      <protection locked="0"/>
    </xf>
    <xf numFmtId="10" fontId="66" fillId="58" borderId="93" applyNumberFormat="0" applyBorder="0" applyAlignment="0" applyProtection="0"/>
    <xf numFmtId="10" fontId="66" fillId="7"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58" borderId="93" applyNumberFormat="0" applyBorder="0" applyAlignment="0" applyProtection="0"/>
    <xf numFmtId="10" fontId="66" fillId="7" borderId="93" applyNumberFormat="0" applyBorder="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93"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94"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5"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0" fontId="246" fillId="26" borderId="94" applyNumberFormat="0" applyAlignment="0" applyProtection="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2" fontId="301" fillId="0" borderId="99" applyBorder="0"/>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55" fillId="0" borderId="100">
      <alignment horizontal="centerContinuous"/>
    </xf>
    <xf numFmtId="0" fontId="299" fillId="52" borderId="35" applyNumberFormat="0" applyAlignment="0" applyProtection="0"/>
    <xf numFmtId="0" fontId="299" fillId="52" borderId="35" applyNumberFormat="0" applyAlignment="0" applyProtection="0"/>
    <xf numFmtId="199" fontId="43" fillId="8" borderId="22">
      <alignment vertical="top" wrapText="1"/>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91" fontId="305" fillId="0" borderId="101" applyNumberFormat="0" applyFont="0" applyFill="0" applyBorder="0">
      <alignment horizontal="center"/>
    </xf>
    <xf numFmtId="171" fontId="38" fillId="0" borderId="101"/>
    <xf numFmtId="192" fontId="74" fillId="0" borderId="101"/>
    <xf numFmtId="171" fontId="38" fillId="0" borderId="101"/>
    <xf numFmtId="192" fontId="74"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146" fillId="0" borderId="101"/>
    <xf numFmtId="171" fontId="146" fillId="0" borderId="101"/>
    <xf numFmtId="171" fontId="146" fillId="0" borderId="101"/>
    <xf numFmtId="171" fontId="146" fillId="0" borderId="101"/>
    <xf numFmtId="171" fontId="146" fillId="0" borderId="101"/>
    <xf numFmtId="171" fontId="146" fillId="0" borderId="101"/>
    <xf numFmtId="171" fontId="146" fillId="0" borderId="101"/>
    <xf numFmtId="171" fontId="146" fillId="0" borderId="101"/>
    <xf numFmtId="171" fontId="146" fillId="0" borderId="101"/>
    <xf numFmtId="213" fontId="155" fillId="0" borderId="101"/>
    <xf numFmtId="213" fontId="155" fillId="0" borderId="101"/>
    <xf numFmtId="213" fontId="155" fillId="0" borderId="101"/>
    <xf numFmtId="213" fontId="155" fillId="0" borderId="101"/>
    <xf numFmtId="213" fontId="155" fillId="0" borderId="101"/>
    <xf numFmtId="213" fontId="155" fillId="0" borderId="101"/>
    <xf numFmtId="213" fontId="155" fillId="0" borderId="101"/>
    <xf numFmtId="213" fontId="155" fillId="0" borderId="101"/>
    <xf numFmtId="213" fontId="155" fillId="0" borderId="101"/>
    <xf numFmtId="318" fontId="308" fillId="0" borderId="101"/>
    <xf numFmtId="318" fontId="308" fillId="0" borderId="101"/>
    <xf numFmtId="318" fontId="308" fillId="0" borderId="101"/>
    <xf numFmtId="318" fontId="308" fillId="0" borderId="101"/>
    <xf numFmtId="318" fontId="308" fillId="0" borderId="101"/>
    <xf numFmtId="318" fontId="308" fillId="0" borderId="101"/>
    <xf numFmtId="318" fontId="308" fillId="0" borderId="101"/>
    <xf numFmtId="318" fontId="308"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38" fillId="0" borderId="101"/>
    <xf numFmtId="171" fontId="146" fillId="0" borderId="101"/>
    <xf numFmtId="171" fontId="38" fillId="0" borderId="101"/>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33" fillId="0" borderId="93"/>
    <xf numFmtId="0" fontId="155" fillId="0" borderId="77" applyNumberFormat="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313" fillId="0" borderId="93" applyNumberFormat="0" applyFont="0" applyFill="0" applyBorder="0" applyAlignmen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3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220" fillId="57" borderId="96" applyNumberFormat="0" applyFon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38" fillId="64" borderId="96" applyNumberForma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14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8" fillId="57" borderId="96" applyNumberFormat="0" applyFon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33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335"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13"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0" fontId="244" fillId="51" borderId="95" applyNumberFormat="0" applyAlignment="0" applyProtection="0"/>
    <xf numFmtId="197" fontId="337" fillId="0" borderId="77" applyFont="0" applyBorder="0" applyAlignment="0"/>
    <xf numFmtId="9" fontId="2" fillId="0" borderId="0" applyFont="0" applyFill="0" applyBorder="0" applyAlignment="0" applyProtection="0"/>
    <xf numFmtId="9" fontId="166" fillId="0" borderId="53" applyNumberFormat="0" applyBorder="0"/>
    <xf numFmtId="9" fontId="166" fillId="0" borderId="53" applyNumberFormat="0" applyBorder="0"/>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3"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3"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2"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5"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5"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4" fillId="65" borderId="102" applyNumberFormat="0" applyProtection="0">
      <alignment vertical="center"/>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7"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7"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65" borderId="102" applyNumberFormat="0" applyProtection="0">
      <alignment horizontal="left" vertical="center" indent="1"/>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7"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7"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11"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7"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7"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7"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7"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7"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8"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7"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7"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69"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7"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7"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0"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7"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7"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1"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7"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7"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2"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7"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7"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3"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7"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7"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6" fillId="74" borderId="102" applyNumberFormat="0" applyProtection="0">
      <alignment horizontal="right" vertical="center"/>
    </xf>
    <xf numFmtId="4" fontId="342" fillId="75" borderId="55" applyNumberFormat="0" applyProtection="0">
      <alignment horizontal="left" vertical="center" indent="1"/>
    </xf>
    <xf numFmtId="4" fontId="343" fillId="75" borderId="55" applyNumberFormat="0" applyProtection="0">
      <alignment horizontal="left" vertical="center" indent="1"/>
    </xf>
    <xf numFmtId="4" fontId="343" fillId="75" borderId="55" applyNumberFormat="0" applyProtection="0">
      <alignment horizontal="left" vertical="center" indent="1"/>
    </xf>
    <xf numFmtId="4" fontId="342" fillId="75" borderId="55" applyNumberFormat="0" applyProtection="0">
      <alignment horizontal="left" vertical="center" indent="1"/>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7"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7"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6" borderId="102" applyNumberFormat="0" applyProtection="0">
      <alignment horizontal="righ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7"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7"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6"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9"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9"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8" fillId="77" borderId="102" applyNumberFormat="0" applyProtection="0">
      <alignment vertical="center"/>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3"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3"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2" fillId="76" borderId="103" applyNumberFormat="0" applyProtection="0">
      <alignment horizontal="left" vertical="center" indent="1"/>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7"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7"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6"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9"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9"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8" fillId="77" borderId="102" applyNumberFormat="0" applyProtection="0">
      <alignment horizontal="right" vertical="center"/>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3"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3"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42" fillId="76" borderId="102"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1"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1"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0" fillId="59" borderId="103" applyNumberFormat="0" applyProtection="0">
      <alignment horizontal="left" vertical="center" indent="1"/>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3"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3"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4" fontId="352" fillId="77" borderId="102" applyNumberFormat="0" applyProtection="0">
      <alignment horizontal="right" vertic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97" fillId="10" borderId="98" applyNumberFormat="0" applyFont="0" applyAlignment="0">
      <alignment horizontal="center"/>
    </xf>
    <xf numFmtId="0" fontId="358" fillId="0" borderId="22" applyNumberFormat="0" applyFill="0" applyBorder="0" applyAlignment="0" applyProtection="0"/>
    <xf numFmtId="0" fontId="358" fillId="0" borderId="22" applyNumberFormat="0" applyFill="0" applyBorder="0" applyAlignment="0" applyProtection="0"/>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35" fontId="366" fillId="4" borderId="83" applyFont="0" applyFill="0" applyBorder="0"/>
    <xf numFmtId="335" fontId="366" fillId="4" borderId="83" applyFont="0" applyFill="0" applyBorder="0"/>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35" fontId="366" fillId="4" borderId="83" applyFont="0" applyFill="0" applyBorder="0"/>
    <xf numFmtId="335" fontId="366" fillId="4" borderId="83" applyFont="0" applyFill="0" applyBorder="0"/>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35" fontId="366" fillId="4" borderId="83" applyFont="0" applyFill="0" applyBorder="0"/>
    <xf numFmtId="335" fontId="366" fillId="4" borderId="83" applyFont="0" applyFill="0" applyBorder="0"/>
    <xf numFmtId="335" fontId="366" fillId="4" borderId="83" applyFont="0" applyFill="0" applyBorder="0"/>
    <xf numFmtId="335" fontId="366" fillId="4" borderId="83" applyFont="0" applyFill="0" applyBorder="0"/>
    <xf numFmtId="335" fontId="366" fillId="4" borderId="83" applyFont="0" applyFill="0" applyBorder="0"/>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39" fontId="148" fillId="0" borderId="104">
      <alignment horizontal="right" vertical="center"/>
    </xf>
    <xf numFmtId="340" fontId="38" fillId="4" borderId="83" applyFont="0" applyFill="0" applyBorder="0"/>
    <xf numFmtId="335" fontId="366" fillId="4" borderId="83" applyFont="0" applyFill="0" applyBorder="0"/>
    <xf numFmtId="335" fontId="366" fillId="4" borderId="83" applyFont="0" applyFill="0" applyBorder="0"/>
    <xf numFmtId="340" fontId="38" fillId="4" borderId="83" applyFont="0" applyFill="0" applyBorder="0"/>
    <xf numFmtId="212" fontId="198" fillId="4" borderId="83" applyFont="0" applyFill="0" applyBorder="0"/>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328" fontId="133" fillId="0" borderId="104">
      <alignment horizontal="right" vertical="center"/>
    </xf>
    <xf numFmtId="0" fontId="73" fillId="0" borderId="77" applyNumberFormat="0" applyBorder="0" applyAlignment="0"/>
    <xf numFmtId="0" fontId="158" fillId="0" borderId="77" applyNumberFormat="0" applyBorder="0" applyAlignment="0"/>
    <xf numFmtId="0" fontId="73" fillId="0" borderId="77" applyNumberFormat="0" applyBorder="0" applyAlignment="0"/>
    <xf numFmtId="0" fontId="386" fillId="0" borderId="101" applyNumberFormat="0" applyBorder="0" applyAlignment="0">
      <alignment horizontal="center"/>
    </xf>
    <xf numFmtId="0" fontId="386" fillId="0" borderId="101" applyNumberFormat="0" applyBorder="0" applyAlignment="0">
      <alignment horizontal="center"/>
    </xf>
    <xf numFmtId="0" fontId="386" fillId="0" borderId="101" applyNumberFormat="0" applyBorder="0" applyAlignment="0">
      <alignment horizontal="center"/>
    </xf>
    <xf numFmtId="0" fontId="386" fillId="0" borderId="101" applyNumberFormat="0" applyBorder="0" applyAlignment="0">
      <alignment horizontal="center"/>
    </xf>
    <xf numFmtId="0" fontId="386" fillId="0" borderId="101" applyNumberFormat="0" applyBorder="0" applyAlignment="0">
      <alignment horizontal="center"/>
    </xf>
    <xf numFmtId="0" fontId="386" fillId="0" borderId="101" applyNumberFormat="0" applyBorder="0" applyAlignment="0">
      <alignment horizontal="center"/>
    </xf>
    <xf numFmtId="0" fontId="100" fillId="0" borderId="101" applyNumberFormat="0" applyBorder="0" applyAlignment="0">
      <alignment horizontal="center"/>
    </xf>
    <xf numFmtId="0" fontId="386" fillId="0" borderId="101" applyNumberFormat="0" applyBorder="0" applyAlignment="0">
      <alignment horizontal="center"/>
    </xf>
    <xf numFmtId="0" fontId="100" fillId="0" borderId="101" applyNumberFormat="0" applyBorder="0" applyAlignment="0">
      <alignment horizontal="center"/>
    </xf>
    <xf numFmtId="0" fontId="368" fillId="0" borderId="77">
      <alignment horizontal="center" vertical="center" wrapText="1"/>
    </xf>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371" fillId="51" borderId="94" applyNumberFormat="0" applyAlignment="0" applyProtection="0"/>
    <xf numFmtId="0" fontId="210" fillId="51" borderId="94" applyNumberFormat="0" applyAlignment="0" applyProtection="0"/>
    <xf numFmtId="0" fontId="210" fillId="51" borderId="94" applyNumberFormat="0" applyAlignment="0" applyProtection="0"/>
    <xf numFmtId="0" fontId="371" fillId="51" borderId="94" applyNumberFormat="0" applyAlignment="0" applyProtection="0"/>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373" fillId="0" borderId="99" applyBorder="0" applyAlignment="0">
      <alignment horizontal="center" vertical="center"/>
    </xf>
    <xf numFmtId="0" fontId="99" fillId="0" borderId="99" applyBorder="0" applyAlignment="0">
      <alignment horizontal="center" vertical="center"/>
    </xf>
    <xf numFmtId="0" fontId="77" fillId="0" borderId="105" applyNumberFormat="0" applyFill="0" applyBorder="0" applyAlignment="0" applyProtection="0">
      <alignment horizontal="center" vertical="center" wrapText="1"/>
    </xf>
    <xf numFmtId="0" fontId="271" fillId="0" borderId="105" applyNumberFormat="0" applyFill="0" applyBorder="0" applyAlignment="0" applyProtection="0">
      <alignment horizontal="center" vertical="center" wrapText="1"/>
    </xf>
    <xf numFmtId="0" fontId="77" fillId="0" borderId="105" applyNumberFormat="0" applyFill="0" applyBorder="0" applyAlignment="0" applyProtection="0">
      <alignment horizontal="center" vertical="center" wrapText="1"/>
    </xf>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9"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9" fillId="0" borderId="106" applyNumberFormat="0" applyFill="0" applyAlignment="0" applyProtection="0"/>
    <xf numFmtId="3" fontId="413" fillId="0" borderId="77" applyNumberFormat="0" applyAlignment="0">
      <alignment horizontal="left" wrapText="1"/>
    </xf>
    <xf numFmtId="0" fontId="376" fillId="0" borderId="21" applyNumberFormat="0" applyBorder="0" applyAlignment="0">
      <alignment vertical="center"/>
    </xf>
    <xf numFmtId="0" fontId="78" fillId="0" borderId="21" applyNumberFormat="0" applyBorder="0" applyAlignment="0">
      <alignment vertical="center"/>
    </xf>
    <xf numFmtId="0" fontId="376" fillId="0" borderId="21" applyNumberFormat="0" applyBorder="0" applyAlignment="0">
      <alignment vertical="center"/>
    </xf>
    <xf numFmtId="0" fontId="78" fillId="0" borderId="21" applyNumberFormat="0" applyBorder="0" applyAlignment="0">
      <alignment vertical="center"/>
    </xf>
    <xf numFmtId="0" fontId="38" fillId="0" borderId="107" applyNumberFormat="0" applyFon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8"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8" fillId="0" borderId="108"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77" fillId="0" borderId="106" applyNumberFormat="0" applyFill="0" applyAlignment="0" applyProtection="0"/>
    <xf numFmtId="0" fontId="38" fillId="0" borderId="107" applyNumberFormat="0" applyFont="0" applyFill="0" applyAlignment="0" applyProtection="0"/>
    <xf numFmtId="0" fontId="308" fillId="0" borderId="109" applyNumberFormat="0" applyAlignment="0">
      <alignment horizontal="center"/>
    </xf>
    <xf numFmtId="243" fontId="133" fillId="0" borderId="93"/>
    <xf numFmtId="179" fontId="4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243" fontId="133" fillId="0" borderId="93"/>
    <xf numFmtId="179" fontId="43" fillId="0" borderId="93"/>
    <xf numFmtId="3" fontId="43" fillId="11" borderId="22">
      <alignment horizontal="right" vertical="top" wrapText="1"/>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168"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5" fontId="396" fillId="78" borderId="99">
      <alignment vertical="top"/>
    </xf>
    <xf numFmtId="0" fontId="398" fillId="12" borderId="93">
      <alignment horizontal="left" vertical="center"/>
    </xf>
    <xf numFmtId="0" fontId="101"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398" fillId="12" borderId="93">
      <alignment horizontal="left" vertical="center"/>
    </xf>
    <xf numFmtId="0" fontId="101" fillId="12" borderId="93">
      <alignment horizontal="left" vertical="center"/>
    </xf>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169" fontId="399" fillId="64" borderId="99"/>
    <xf numFmtId="6" fontId="399" fillId="64" borderId="99"/>
    <xf numFmtId="6" fontId="399" fillId="64" borderId="99"/>
    <xf numFmtId="6" fontId="399" fillId="64" borderId="99"/>
    <xf numFmtId="6" fontId="399" fillId="64" borderId="99"/>
    <xf numFmtId="6" fontId="399" fillId="64" borderId="99"/>
    <xf numFmtId="6" fontId="399" fillId="64" borderId="99"/>
    <xf numFmtId="6" fontId="399" fillId="64" borderId="99"/>
    <xf numFmtId="6" fontId="399" fillId="64" borderId="99"/>
    <xf numFmtId="6" fontId="399" fillId="64" borderId="99"/>
    <xf numFmtId="6" fontId="399" fillId="64" borderId="99"/>
    <xf numFmtId="5"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168"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288" fillId="0" borderId="99">
      <alignment horizontal="left" vertical="top"/>
    </xf>
    <xf numFmtId="5" fontId="102" fillId="0" borderId="99">
      <alignment horizontal="left" vertical="top"/>
    </xf>
    <xf numFmtId="0" fontId="195" fillId="0" borderId="110" applyFont="0" applyBorder="0" applyAlignment="0">
      <alignment horizontal="center"/>
    </xf>
    <xf numFmtId="0" fontId="195" fillId="0" borderId="110" applyFont="0" applyBorder="0" applyAlignment="0">
      <alignment horizontal="center"/>
    </xf>
    <xf numFmtId="0" fontId="2" fillId="0" borderId="0"/>
    <xf numFmtId="0" fontId="1" fillId="0" borderId="0"/>
    <xf numFmtId="0" fontId="1" fillId="0" borderId="0"/>
    <xf numFmtId="0" fontId="43" fillId="0" borderId="0"/>
  </cellStyleXfs>
  <cellXfs count="840">
    <xf numFmtId="0" fontId="0" fillId="0" borderId="0" xfId="0"/>
    <xf numFmtId="0" fontId="6" fillId="0" borderId="0" xfId="104" applyFont="1" applyAlignment="1">
      <alignment vertical="center" wrapText="1"/>
    </xf>
    <xf numFmtId="0" fontId="9" fillId="0" borderId="0" xfId="104" applyFont="1" applyAlignment="1">
      <alignment horizontal="center" vertical="center" wrapText="1"/>
    </xf>
    <xf numFmtId="0" fontId="12" fillId="0" borderId="3" xfId="104" applyFont="1" applyBorder="1" applyAlignment="1">
      <alignment horizontal="left" vertical="center" wrapText="1"/>
    </xf>
    <xf numFmtId="0" fontId="12" fillId="0" borderId="3" xfId="104" applyFont="1" applyBorder="1" applyAlignment="1">
      <alignment vertical="center" wrapText="1"/>
    </xf>
    <xf numFmtId="206" fontId="6" fillId="0" borderId="0" xfId="104" applyNumberFormat="1" applyFont="1" applyAlignment="1">
      <alignment vertical="center" wrapText="1"/>
    </xf>
    <xf numFmtId="0" fontId="12" fillId="0" borderId="0" xfId="104" applyFont="1" applyAlignment="1">
      <alignment horizontal="center" vertical="center" wrapText="1"/>
    </xf>
    <xf numFmtId="0" fontId="12" fillId="0" borderId="0" xfId="104" applyFont="1"/>
    <xf numFmtId="0" fontId="14" fillId="0" borderId="0" xfId="104" applyFont="1" applyAlignment="1">
      <alignment horizontal="center" vertical="center"/>
    </xf>
    <xf numFmtId="0" fontId="12" fillId="0" borderId="3" xfId="104" applyFont="1" applyBorder="1" applyAlignment="1">
      <alignment horizontal="center" vertical="center" wrapText="1"/>
    </xf>
    <xf numFmtId="0" fontId="13" fillId="0" borderId="0" xfId="104" applyFont="1"/>
    <xf numFmtId="0" fontId="14" fillId="0" borderId="0" xfId="104" applyFont="1" applyAlignment="1">
      <alignment vertical="center"/>
    </xf>
    <xf numFmtId="0" fontId="12" fillId="0" borderId="0" xfId="104" applyFont="1" applyAlignment="1">
      <alignment vertical="center" wrapText="1"/>
    </xf>
    <xf numFmtId="207" fontId="12" fillId="0" borderId="0" xfId="104" applyNumberFormat="1" applyFont="1" applyAlignment="1">
      <alignment vertical="center" wrapText="1"/>
    </xf>
    <xf numFmtId="0" fontId="13" fillId="0" borderId="0" xfId="104" applyFont="1" applyAlignment="1">
      <alignment horizontal="center" vertical="center" wrapText="1"/>
    </xf>
    <xf numFmtId="0" fontId="12" fillId="0" borderId="0" xfId="104" applyFont="1" applyAlignment="1">
      <alignment horizontal="center"/>
    </xf>
    <xf numFmtId="0" fontId="16" fillId="0" borderId="0" xfId="104" applyFont="1"/>
    <xf numFmtId="0" fontId="17" fillId="0" borderId="0" xfId="104" applyFont="1"/>
    <xf numFmtId="0" fontId="18" fillId="0" borderId="0" xfId="104" applyFont="1"/>
    <xf numFmtId="0" fontId="19" fillId="0" borderId="0" xfId="104" applyFont="1"/>
    <xf numFmtId="0" fontId="7" fillId="0" borderId="0" xfId="104" applyFont="1"/>
    <xf numFmtId="0" fontId="6" fillId="0" borderId="0" xfId="104" applyFont="1"/>
    <xf numFmtId="0" fontId="20" fillId="0" borderId="0" xfId="104" applyAlignment="1">
      <alignment horizontal="center"/>
    </xf>
    <xf numFmtId="0" fontId="20" fillId="0" borderId="0" xfId="104"/>
    <xf numFmtId="0" fontId="8" fillId="0" borderId="0" xfId="103" applyFont="1"/>
    <xf numFmtId="0" fontId="8" fillId="0" borderId="0" xfId="103" applyFont="1" applyAlignment="1">
      <alignment horizontal="center"/>
    </xf>
    <xf numFmtId="0" fontId="9" fillId="0" borderId="0" xfId="103" applyFont="1" applyAlignment="1">
      <alignment horizontal="center" vertical="center" wrapText="1"/>
    </xf>
    <xf numFmtId="0" fontId="10" fillId="0" borderId="1" xfId="104" applyFont="1" applyBorder="1" applyAlignment="1">
      <alignment horizontal="center" wrapText="1"/>
    </xf>
    <xf numFmtId="0" fontId="7" fillId="0" borderId="2" xfId="104" applyFont="1" applyBorder="1" applyAlignment="1">
      <alignment horizontal="center" vertical="center" wrapText="1"/>
    </xf>
    <xf numFmtId="196" fontId="7" fillId="0" borderId="2" xfId="53" applyNumberFormat="1" applyFont="1" applyBorder="1" applyAlignment="1">
      <alignment horizontal="right" vertical="center" wrapText="1"/>
    </xf>
    <xf numFmtId="202" fontId="6" fillId="2" borderId="3" xfId="53" applyNumberFormat="1" applyFont="1" applyFill="1" applyBorder="1" applyAlignment="1">
      <alignment horizontal="right" vertical="center" wrapText="1"/>
    </xf>
    <xf numFmtId="202" fontId="6" fillId="0" borderId="3" xfId="53" applyNumberFormat="1" applyFont="1" applyBorder="1" applyAlignment="1">
      <alignment horizontal="right" vertical="center" wrapText="1"/>
    </xf>
    <xf numFmtId="196" fontId="6" fillId="0" borderId="3" xfId="53" applyNumberFormat="1" applyFont="1" applyFill="1" applyBorder="1" applyAlignment="1">
      <alignment horizontal="right" vertical="center" wrapText="1"/>
    </xf>
    <xf numFmtId="0" fontId="6" fillId="0" borderId="4" xfId="104" applyFont="1" applyBorder="1" applyAlignment="1">
      <alignment horizontal="center"/>
    </xf>
    <xf numFmtId="196" fontId="6" fillId="0" borderId="4" xfId="104" applyNumberFormat="1" applyFont="1" applyBorder="1"/>
    <xf numFmtId="0" fontId="6" fillId="0" borderId="4" xfId="104" applyFont="1" applyBorder="1"/>
    <xf numFmtId="0" fontId="7" fillId="0" borderId="0" xfId="104" applyFont="1" applyAlignment="1">
      <alignment horizontal="center"/>
    </xf>
    <xf numFmtId="0" fontId="6" fillId="0" borderId="0" xfId="104" applyFont="1" applyAlignment="1">
      <alignment horizontal="center"/>
    </xf>
    <xf numFmtId="0" fontId="16" fillId="0" borderId="0" xfId="104" applyFont="1" applyAlignment="1">
      <alignment horizontal="center"/>
    </xf>
    <xf numFmtId="0" fontId="6" fillId="0" borderId="0" xfId="103" applyFont="1"/>
    <xf numFmtId="0" fontId="13" fillId="2" borderId="10" xfId="102" applyFont="1" applyFill="1" applyBorder="1" applyAlignment="1">
      <alignment horizontal="center" vertical="center" wrapText="1"/>
    </xf>
    <xf numFmtId="196" fontId="18" fillId="0" borderId="0" xfId="104" applyNumberFormat="1" applyFont="1"/>
    <xf numFmtId="3" fontId="18" fillId="0" borderId="0" xfId="104" applyNumberFormat="1" applyFont="1"/>
    <xf numFmtId="0" fontId="8" fillId="0" borderId="3" xfId="104" applyFont="1" applyBorder="1"/>
    <xf numFmtId="2" fontId="8" fillId="0" borderId="3" xfId="104" applyNumberFormat="1" applyFont="1" applyBorder="1"/>
    <xf numFmtId="0" fontId="21" fillId="0" borderId="3" xfId="104" applyFont="1" applyBorder="1"/>
    <xf numFmtId="0" fontId="6" fillId="0" borderId="3" xfId="104" applyFont="1" applyBorder="1"/>
    <xf numFmtId="0" fontId="13" fillId="0" borderId="0" xfId="111" applyFont="1" applyAlignment="1">
      <alignment vertical="center"/>
    </xf>
    <xf numFmtId="0" fontId="12" fillId="0" borderId="0" xfId="111" applyFont="1" applyAlignment="1">
      <alignment vertical="center"/>
    </xf>
    <xf numFmtId="0" fontId="12" fillId="0" borderId="0" xfId="111" applyFont="1" applyAlignment="1">
      <alignment horizontal="center" vertical="center"/>
    </xf>
    <xf numFmtId="0" fontId="7" fillId="0" borderId="0" xfId="111" applyFont="1" applyAlignment="1">
      <alignment vertical="center"/>
    </xf>
    <xf numFmtId="0" fontId="6" fillId="0" borderId="0" xfId="111" applyFont="1" applyAlignment="1">
      <alignment horizontal="left" vertical="center"/>
    </xf>
    <xf numFmtId="0" fontId="6" fillId="0" borderId="0" xfId="111" applyFont="1" applyAlignment="1">
      <alignment vertical="center"/>
    </xf>
    <xf numFmtId="3" fontId="6" fillId="0" borderId="0" xfId="111" applyNumberFormat="1" applyFont="1" applyAlignment="1">
      <alignment horizontal="center" vertical="center"/>
    </xf>
    <xf numFmtId="0" fontId="7" fillId="0" borderId="1" xfId="111" applyFont="1" applyBorder="1" applyAlignment="1">
      <alignment horizontal="center" vertical="center" wrapText="1"/>
    </xf>
    <xf numFmtId="0" fontId="25" fillId="0" borderId="1" xfId="111" applyFont="1" applyBorder="1" applyAlignment="1">
      <alignment horizontal="center" vertical="center"/>
    </xf>
    <xf numFmtId="0" fontId="30" fillId="0" borderId="5" xfId="111" applyFont="1" applyBorder="1" applyAlignment="1">
      <alignment horizontal="center" vertical="center"/>
    </xf>
    <xf numFmtId="0" fontId="7" fillId="0" borderId="5" xfId="111" applyFont="1" applyBorder="1" applyAlignment="1">
      <alignment horizontal="center" vertical="center"/>
    </xf>
    <xf numFmtId="197" fontId="7" fillId="0" borderId="5" xfId="111" applyNumberFormat="1" applyFont="1" applyBorder="1" applyAlignment="1">
      <alignment horizontal="center" vertical="center"/>
    </xf>
    <xf numFmtId="0" fontId="6" fillId="0" borderId="3" xfId="111" applyFont="1" applyBorder="1" applyAlignment="1">
      <alignment horizontal="center" vertical="center"/>
    </xf>
    <xf numFmtId="0" fontId="12" fillId="0" borderId="3" xfId="111" applyFont="1" applyBorder="1" applyAlignment="1">
      <alignment horizontal="center" vertical="center" wrapText="1"/>
    </xf>
    <xf numFmtId="0" fontId="7" fillId="0" borderId="4" xfId="111" applyFont="1" applyBorder="1" applyAlignment="1">
      <alignment vertical="center"/>
    </xf>
    <xf numFmtId="0" fontId="14" fillId="0" borderId="13" xfId="111" applyFont="1" applyBorder="1" applyAlignment="1">
      <alignment vertical="center" wrapText="1"/>
    </xf>
    <xf numFmtId="0" fontId="14" fillId="0" borderId="0" xfId="111" applyFont="1" applyAlignment="1">
      <alignment vertical="center" wrapText="1"/>
    </xf>
    <xf numFmtId="0" fontId="7" fillId="0" borderId="0" xfId="111" applyFont="1" applyAlignment="1">
      <alignment horizontal="center" vertical="center"/>
    </xf>
    <xf numFmtId="0" fontId="13" fillId="0" borderId="0" xfId="111" applyFont="1" applyAlignment="1">
      <alignment horizontal="right" vertical="center"/>
    </xf>
    <xf numFmtId="3" fontId="7" fillId="0" borderId="5" xfId="111" applyNumberFormat="1" applyFont="1" applyBorder="1" applyAlignment="1">
      <alignment horizontal="right" vertical="center"/>
    </xf>
    <xf numFmtId="209" fontId="7" fillId="0" borderId="0" xfId="111" applyNumberFormat="1" applyFont="1" applyAlignment="1">
      <alignment vertical="center"/>
    </xf>
    <xf numFmtId="0" fontId="31" fillId="0" borderId="0" xfId="111" applyFont="1" applyAlignment="1">
      <alignment horizontal="center" vertical="center"/>
    </xf>
    <xf numFmtId="0" fontId="32" fillId="0" borderId="0" xfId="111" applyFont="1" applyAlignment="1">
      <alignment horizontal="center" vertical="center"/>
    </xf>
    <xf numFmtId="0" fontId="32" fillId="0" borderId="0" xfId="111" applyFont="1" applyAlignment="1">
      <alignment vertical="center"/>
    </xf>
    <xf numFmtId="0" fontId="28" fillId="0" borderId="0" xfId="111" applyFont="1"/>
    <xf numFmtId="0" fontId="14" fillId="0" borderId="0" xfId="0" applyFont="1" applyAlignment="1">
      <alignment vertical="center" wrapText="1"/>
    </xf>
    <xf numFmtId="0" fontId="7" fillId="0" borderId="1" xfId="111" applyFont="1" applyBorder="1" applyAlignment="1">
      <alignment horizontal="center" vertical="center"/>
    </xf>
    <xf numFmtId="0" fontId="23" fillId="0" borderId="1" xfId="111" applyFont="1" applyBorder="1" applyAlignment="1">
      <alignment horizontal="center" vertical="center"/>
    </xf>
    <xf numFmtId="0" fontId="7" fillId="0" borderId="6" xfId="111" applyFont="1" applyBorder="1" applyAlignment="1">
      <alignment horizontal="center" vertical="center"/>
    </xf>
    <xf numFmtId="3" fontId="7" fillId="0" borderId="6" xfId="111" applyNumberFormat="1" applyFont="1" applyBorder="1" applyAlignment="1">
      <alignment horizontal="right" vertical="center" wrapText="1"/>
    </xf>
    <xf numFmtId="0" fontId="6" fillId="0" borderId="3" xfId="111" applyFont="1" applyBorder="1" applyAlignment="1">
      <alignment horizontal="left" vertical="center"/>
    </xf>
    <xf numFmtId="3" fontId="12" fillId="0" borderId="3" xfId="111" applyNumberFormat="1" applyFont="1" applyBorder="1" applyAlignment="1">
      <alignment horizontal="right" vertical="center"/>
    </xf>
    <xf numFmtId="3" fontId="6" fillId="0" borderId="3" xfId="57" applyNumberFormat="1" applyFont="1" applyFill="1" applyBorder="1" applyAlignment="1">
      <alignment horizontal="right" vertical="center"/>
    </xf>
    <xf numFmtId="0" fontId="7" fillId="0" borderId="10" xfId="111" applyFont="1" applyBorder="1" applyAlignment="1">
      <alignment vertical="center"/>
    </xf>
    <xf numFmtId="210" fontId="7" fillId="0" borderId="10" xfId="57" applyNumberFormat="1" applyFont="1" applyFill="1" applyBorder="1" applyAlignment="1">
      <alignment horizontal="center" vertical="center"/>
    </xf>
    <xf numFmtId="0" fontId="6" fillId="0" borderId="10" xfId="111" applyFont="1" applyBorder="1" applyAlignment="1">
      <alignment vertical="center"/>
    </xf>
    <xf numFmtId="0" fontId="12" fillId="0" borderId="0" xfId="106"/>
    <xf numFmtId="0" fontId="12" fillId="0" borderId="0" xfId="106" applyAlignment="1">
      <alignment horizontal="center"/>
    </xf>
    <xf numFmtId="0" fontId="15" fillId="0" borderId="1" xfId="9" applyFont="1" applyBorder="1" applyAlignment="1">
      <alignment horizontal="center" vertical="center" wrapText="1"/>
    </xf>
    <xf numFmtId="3" fontId="12" fillId="0" borderId="3" xfId="9" applyNumberFormat="1" applyFont="1" applyBorder="1" applyAlignment="1">
      <alignment horizontal="right" vertical="center" wrapText="1"/>
    </xf>
    <xf numFmtId="4" fontId="12" fillId="0" borderId="3" xfId="9" applyNumberFormat="1" applyFont="1" applyBorder="1" applyAlignment="1">
      <alignment horizontal="right" vertical="center" wrapText="1"/>
    </xf>
    <xf numFmtId="0" fontId="36" fillId="0" borderId="1" xfId="9" applyFont="1" applyBorder="1" applyAlignment="1">
      <alignment horizontal="center" vertical="center" wrapText="1"/>
    </xf>
    <xf numFmtId="0" fontId="6" fillId="0" borderId="0" xfId="106" applyFont="1"/>
    <xf numFmtId="0" fontId="14" fillId="0" borderId="0" xfId="9" applyFont="1" applyAlignment="1">
      <alignment horizontal="center"/>
    </xf>
    <xf numFmtId="0" fontId="15" fillId="0" borderId="6" xfId="9" applyFont="1" applyBorder="1" applyAlignment="1">
      <alignment horizontal="center" vertical="center" wrapText="1"/>
    </xf>
    <xf numFmtId="0" fontId="18" fillId="0" borderId="11" xfId="106" applyFont="1" applyBorder="1" applyAlignment="1">
      <alignment horizontal="center" vertical="center"/>
    </xf>
    <xf numFmtId="3" fontId="13" fillId="0" borderId="12" xfId="56" applyNumberFormat="1" applyFont="1" applyBorder="1" applyAlignment="1">
      <alignment horizontal="right" vertical="center" wrapText="1"/>
    </xf>
    <xf numFmtId="3" fontId="13" fillId="0" borderId="11" xfId="56" applyNumberFormat="1" applyFont="1" applyBorder="1" applyAlignment="1">
      <alignment horizontal="right" vertical="center" wrapText="1"/>
    </xf>
    <xf numFmtId="0" fontId="12" fillId="0" borderId="4" xfId="106" applyBorder="1"/>
    <xf numFmtId="0" fontId="12" fillId="0" borderId="4" xfId="106" applyBorder="1" applyAlignment="1">
      <alignment horizontal="center"/>
    </xf>
    <xf numFmtId="0" fontId="38" fillId="0" borderId="0" xfId="108"/>
    <xf numFmtId="0" fontId="39" fillId="0" borderId="0" xfId="108" applyFont="1"/>
    <xf numFmtId="0" fontId="38" fillId="0" borderId="0" xfId="108" applyAlignment="1">
      <alignment horizontal="center"/>
    </xf>
    <xf numFmtId="0" fontId="40" fillId="0" borderId="1" xfId="108" applyFont="1" applyBorder="1" applyAlignment="1">
      <alignment horizontal="center" vertical="center" wrapText="1"/>
    </xf>
    <xf numFmtId="0" fontId="13" fillId="0" borderId="6" xfId="108" applyFont="1" applyBorder="1" applyAlignment="1">
      <alignment horizontal="center" vertical="top" wrapText="1"/>
    </xf>
    <xf numFmtId="0" fontId="13" fillId="0" borderId="6" xfId="108" applyFont="1" applyBorder="1" applyAlignment="1">
      <alignment vertical="center" wrapText="1"/>
    </xf>
    <xf numFmtId="3" fontId="13" fillId="0" borderId="6" xfId="108" applyNumberFormat="1" applyFont="1" applyBorder="1" applyAlignment="1">
      <alignment vertical="center"/>
    </xf>
    <xf numFmtId="0" fontId="13" fillId="0" borderId="3" xfId="108" applyFont="1" applyBorder="1" applyAlignment="1">
      <alignment horizontal="justify" vertical="center" wrapText="1"/>
    </xf>
    <xf numFmtId="3" fontId="13" fillId="0" borderId="3" xfId="108" applyNumberFormat="1" applyFont="1" applyBorder="1" applyAlignment="1">
      <alignment vertical="center"/>
    </xf>
    <xf numFmtId="0" fontId="12" fillId="0" borderId="3" xfId="108" applyFont="1" applyBorder="1" applyAlignment="1">
      <alignment horizontal="center" vertical="center" wrapText="1"/>
    </xf>
    <xf numFmtId="0" fontId="12" fillId="0" borderId="3" xfId="108" applyFont="1" applyBorder="1" applyAlignment="1">
      <alignment horizontal="justify" vertical="center" wrapText="1"/>
    </xf>
    <xf numFmtId="3" fontId="12" fillId="2" borderId="3" xfId="108" applyNumberFormat="1" applyFont="1" applyFill="1" applyBorder="1" applyAlignment="1">
      <alignment vertical="center"/>
    </xf>
    <xf numFmtId="3" fontId="13" fillId="2" borderId="3" xfId="108" applyNumberFormat="1" applyFont="1" applyFill="1" applyBorder="1" applyAlignment="1">
      <alignment vertical="center"/>
    </xf>
    <xf numFmtId="0" fontId="12" fillId="0" borderId="10" xfId="108" applyFont="1" applyBorder="1" applyAlignment="1">
      <alignment horizontal="center"/>
    </xf>
    <xf numFmtId="0" fontId="38" fillId="0" borderId="10" xfId="108" applyBorder="1"/>
    <xf numFmtId="3" fontId="12" fillId="0" borderId="3" xfId="108" applyNumberFormat="1" applyFont="1" applyBorder="1" applyAlignment="1">
      <alignment vertical="center"/>
    </xf>
    <xf numFmtId="3" fontId="12" fillId="0" borderId="4" xfId="108" applyNumberFormat="1" applyFont="1" applyBorder="1" applyAlignment="1">
      <alignment vertical="center"/>
    </xf>
    <xf numFmtId="0" fontId="15" fillId="2" borderId="1" xfId="108" applyFont="1" applyFill="1" applyBorder="1" applyAlignment="1">
      <alignment horizontal="center" vertical="center" wrapText="1"/>
    </xf>
    <xf numFmtId="0" fontId="12" fillId="2" borderId="3" xfId="108" applyFont="1" applyFill="1" applyBorder="1" applyAlignment="1">
      <alignment vertical="center" wrapText="1"/>
    </xf>
    <xf numFmtId="0" fontId="38" fillId="2" borderId="3" xfId="108" applyFill="1" applyBorder="1" applyAlignment="1">
      <alignment vertical="center"/>
    </xf>
    <xf numFmtId="3" fontId="13" fillId="2" borderId="3" xfId="108" applyNumberFormat="1" applyFont="1" applyFill="1" applyBorder="1" applyAlignment="1">
      <alignment vertical="center" wrapText="1"/>
    </xf>
    <xf numFmtId="3" fontId="12" fillId="2" borderId="3" xfId="108" applyNumberFormat="1" applyFont="1" applyFill="1" applyBorder="1" applyAlignment="1">
      <alignment vertical="center" wrapText="1"/>
    </xf>
    <xf numFmtId="0" fontId="13" fillId="2" borderId="1" xfId="108" applyFont="1" applyFill="1" applyBorder="1" applyAlignment="1">
      <alignment horizontal="center" vertical="center" wrapText="1"/>
    </xf>
    <xf numFmtId="0" fontId="12" fillId="0" borderId="0" xfId="108" applyFont="1"/>
    <xf numFmtId="0" fontId="12" fillId="0" borderId="0" xfId="108" applyFont="1" applyAlignment="1">
      <alignment horizontal="center"/>
    </xf>
    <xf numFmtId="0" fontId="12" fillId="0" borderId="4" xfId="108" applyFont="1" applyBorder="1"/>
    <xf numFmtId="0" fontId="13" fillId="0" borderId="0" xfId="108" applyFont="1"/>
    <xf numFmtId="0" fontId="12" fillId="0" borderId="2" xfId="108" applyFont="1" applyBorder="1" applyAlignment="1">
      <alignment horizontal="center" vertical="center"/>
    </xf>
    <xf numFmtId="0" fontId="13" fillId="0" borderId="2" xfId="108" applyFont="1" applyBorder="1" applyAlignment="1">
      <alignment horizontal="center" vertical="center"/>
    </xf>
    <xf numFmtId="3" fontId="13" fillId="0" borderId="2" xfId="108" applyNumberFormat="1" applyFont="1" applyBorder="1" applyAlignment="1">
      <alignment vertical="center"/>
    </xf>
    <xf numFmtId="0" fontId="13" fillId="0" borderId="3" xfId="108" applyFont="1" applyBorder="1" applyAlignment="1">
      <alignment horizontal="center" vertical="center"/>
    </xf>
    <xf numFmtId="0" fontId="13" fillId="0" borderId="3" xfId="108" applyFont="1" applyBorder="1" applyAlignment="1">
      <alignment horizontal="left" vertical="center"/>
    </xf>
    <xf numFmtId="0" fontId="12" fillId="0" borderId="3" xfId="108" applyFont="1" applyBorder="1" applyAlignment="1">
      <alignment vertical="center"/>
    </xf>
    <xf numFmtId="0" fontId="13" fillId="0" borderId="3" xfId="108" applyFont="1" applyBorder="1" applyAlignment="1">
      <alignment vertical="center"/>
    </xf>
    <xf numFmtId="0" fontId="12" fillId="0" borderId="3" xfId="108" applyFont="1" applyBorder="1" applyAlignment="1">
      <alignment horizontal="center" vertical="center"/>
    </xf>
    <xf numFmtId="0" fontId="12" fillId="0" borderId="3" xfId="108" applyFont="1" applyBorder="1" applyAlignment="1">
      <alignment horizontal="left" vertical="center"/>
    </xf>
    <xf numFmtId="0" fontId="13" fillId="0" borderId="4" xfId="108" applyFont="1" applyBorder="1" applyAlignment="1">
      <alignment horizontal="center"/>
    </xf>
    <xf numFmtId="3" fontId="16" fillId="0" borderId="0" xfId="104" applyNumberFormat="1" applyFont="1"/>
    <xf numFmtId="202" fontId="18" fillId="0" borderId="0" xfId="104" applyNumberFormat="1" applyFont="1"/>
    <xf numFmtId="3" fontId="12" fillId="0" borderId="0" xfId="104" applyNumberFormat="1" applyFont="1" applyAlignment="1">
      <alignment horizontal="center" vertical="center" wrapText="1"/>
    </xf>
    <xf numFmtId="3" fontId="6" fillId="0" borderId="0" xfId="104" applyNumberFormat="1" applyFont="1" applyAlignment="1">
      <alignment vertical="center" wrapText="1"/>
    </xf>
    <xf numFmtId="3" fontId="13" fillId="0" borderId="0" xfId="104" applyNumberFormat="1" applyFont="1" applyAlignment="1">
      <alignment horizontal="center" vertical="center" wrapText="1"/>
    </xf>
    <xf numFmtId="0" fontId="105" fillId="0" borderId="3" xfId="0" applyFont="1" applyBorder="1" applyAlignment="1">
      <alignment horizontal="left" vertical="center" wrapText="1"/>
    </xf>
    <xf numFmtId="0" fontId="109" fillId="0" borderId="0" xfId="0" applyFont="1"/>
    <xf numFmtId="0" fontId="110" fillId="0" borderId="0" xfId="0" applyFont="1"/>
    <xf numFmtId="197" fontId="106" fillId="0" borderId="2" xfId="3" applyNumberFormat="1" applyFont="1" applyFill="1" applyBorder="1" applyAlignment="1">
      <alignment horizontal="right" vertical="center" wrapText="1"/>
    </xf>
    <xf numFmtId="0" fontId="106" fillId="0" borderId="1" xfId="0" applyFont="1" applyBorder="1" applyAlignment="1">
      <alignment horizontal="center" vertical="center" wrapText="1"/>
    </xf>
    <xf numFmtId="0" fontId="123" fillId="0" borderId="1" xfId="0" applyFont="1" applyBorder="1" applyAlignment="1">
      <alignment horizontal="center" vertical="center" wrapText="1"/>
    </xf>
    <xf numFmtId="0" fontId="120" fillId="0" borderId="0" xfId="104" applyFont="1" applyAlignment="1">
      <alignment horizontal="center" vertical="center" wrapText="1"/>
    </xf>
    <xf numFmtId="0" fontId="106" fillId="0" borderId="1" xfId="102" applyFont="1" applyBorder="1" applyAlignment="1">
      <alignment horizontal="center" vertical="center" wrapText="1"/>
    </xf>
    <xf numFmtId="0" fontId="107" fillId="0" borderId="11" xfId="102" applyFont="1" applyBorder="1" applyAlignment="1">
      <alignment horizontal="center" vertical="center" wrapText="1"/>
    </xf>
    <xf numFmtId="0" fontId="108" fillId="0" borderId="3" xfId="102" applyFont="1" applyBorder="1" applyAlignment="1">
      <alignment horizontal="center" vertical="center" wrapText="1"/>
    </xf>
    <xf numFmtId="0" fontId="116" fillId="0" borderId="3" xfId="102" applyFont="1" applyBorder="1" applyAlignment="1">
      <alignment horizontal="center" vertical="center" wrapText="1"/>
    </xf>
    <xf numFmtId="210" fontId="106" fillId="0" borderId="3" xfId="3" applyNumberFormat="1" applyFont="1" applyFill="1" applyBorder="1" applyAlignment="1">
      <alignment horizontal="right" vertical="center" wrapText="1"/>
    </xf>
    <xf numFmtId="210" fontId="106" fillId="0" borderId="3" xfId="3" applyNumberFormat="1" applyFont="1" applyFill="1" applyBorder="1" applyAlignment="1">
      <alignment horizontal="center" vertical="center" wrapText="1"/>
    </xf>
    <xf numFmtId="43" fontId="108" fillId="0" borderId="3" xfId="3" applyFont="1" applyFill="1" applyBorder="1" applyAlignment="1">
      <alignment horizontal="center" vertical="center" wrapText="1"/>
    </xf>
    <xf numFmtId="0" fontId="118" fillId="0" borderId="3" xfId="102" applyFont="1" applyBorder="1" applyAlignment="1">
      <alignment horizontal="center" vertical="center" wrapText="1"/>
    </xf>
    <xf numFmtId="0" fontId="119" fillId="0" borderId="3" xfId="102" applyFont="1" applyBorder="1" applyAlignment="1">
      <alignment horizontal="left" vertical="center" wrapText="1"/>
    </xf>
    <xf numFmtId="210" fontId="119" fillId="0" borderId="3" xfId="3" applyNumberFormat="1" applyFont="1" applyFill="1" applyBorder="1" applyAlignment="1">
      <alignment horizontal="right" vertical="center" wrapText="1"/>
    </xf>
    <xf numFmtId="214" fontId="119" fillId="2" borderId="3" xfId="3" applyNumberFormat="1" applyFont="1" applyFill="1" applyBorder="1" applyAlignment="1">
      <alignment horizontal="right" vertical="center" wrapText="1"/>
    </xf>
    <xf numFmtId="210" fontId="119" fillId="0" borderId="3" xfId="3" applyNumberFormat="1" applyFont="1" applyFill="1" applyBorder="1" applyAlignment="1">
      <alignment horizontal="center" vertical="center" wrapText="1"/>
    </xf>
    <xf numFmtId="210" fontId="119" fillId="0" borderId="3" xfId="3" applyNumberFormat="1" applyFont="1" applyFill="1" applyBorder="1" applyAlignment="1">
      <alignment vertical="center" wrapText="1"/>
    </xf>
    <xf numFmtId="210" fontId="106" fillId="0" borderId="3" xfId="3" applyNumberFormat="1" applyFont="1" applyFill="1" applyBorder="1" applyAlignment="1">
      <alignment vertical="center" wrapText="1"/>
    </xf>
    <xf numFmtId="197" fontId="118" fillId="0" borderId="3" xfId="3" applyNumberFormat="1" applyFont="1" applyFill="1" applyBorder="1" applyAlignment="1">
      <alignment horizontal="center" vertical="center" wrapText="1"/>
    </xf>
    <xf numFmtId="43" fontId="107" fillId="0" borderId="3" xfId="3" applyFont="1" applyFill="1" applyBorder="1" applyAlignment="1">
      <alignment vertical="center" wrapText="1"/>
    </xf>
    <xf numFmtId="214" fontId="119" fillId="0" borderId="3" xfId="3" applyNumberFormat="1" applyFont="1" applyFill="1" applyBorder="1" applyAlignment="1">
      <alignment horizontal="right" vertical="center" wrapText="1"/>
    </xf>
    <xf numFmtId="0" fontId="119" fillId="0" borderId="3" xfId="102" applyFont="1" applyBorder="1" applyAlignment="1">
      <alignment vertical="center" wrapText="1"/>
    </xf>
    <xf numFmtId="210" fontId="119" fillId="2" borderId="3" xfId="3" applyNumberFormat="1" applyFont="1" applyFill="1" applyBorder="1" applyAlignment="1">
      <alignment horizontal="right" vertical="center" wrapText="1"/>
    </xf>
    <xf numFmtId="205" fontId="107" fillId="0" borderId="3" xfId="102" applyNumberFormat="1" applyFont="1" applyBorder="1" applyAlignment="1">
      <alignment vertical="center" wrapText="1"/>
    </xf>
    <xf numFmtId="205" fontId="107" fillId="0" borderId="3" xfId="52" applyNumberFormat="1" applyFont="1" applyFill="1" applyBorder="1" applyAlignment="1">
      <alignment horizontal="center" vertical="center" wrapText="1"/>
    </xf>
    <xf numFmtId="43" fontId="107" fillId="0" borderId="3" xfId="3" applyFont="1" applyFill="1" applyBorder="1" applyAlignment="1">
      <alignment horizontal="center" vertical="center" wrapText="1"/>
    </xf>
    <xf numFmtId="210" fontId="118" fillId="0" borderId="3" xfId="3" applyNumberFormat="1" applyFont="1" applyFill="1" applyBorder="1" applyAlignment="1">
      <alignment horizontal="center" vertical="center" wrapText="1"/>
    </xf>
    <xf numFmtId="0" fontId="119" fillId="0" borderId="4" xfId="102" applyFont="1" applyBorder="1" applyAlignment="1">
      <alignment horizontal="center"/>
    </xf>
    <xf numFmtId="0" fontId="119" fillId="0" borderId="4" xfId="102" applyFont="1" applyBorder="1"/>
    <xf numFmtId="0" fontId="106" fillId="0" borderId="4" xfId="102" applyFont="1" applyBorder="1"/>
    <xf numFmtId="0" fontId="108" fillId="0" borderId="1" xfId="102" applyFont="1" applyBorder="1" applyAlignment="1">
      <alignment horizontal="center" vertical="center" wrapText="1"/>
    </xf>
    <xf numFmtId="0" fontId="123" fillId="0" borderId="6" xfId="102" applyFont="1" applyBorder="1" applyAlignment="1">
      <alignment horizontal="center" vertical="center" wrapText="1"/>
    </xf>
    <xf numFmtId="1" fontId="123" fillId="0" borderId="6" xfId="102" applyNumberFormat="1" applyFont="1" applyBorder="1" applyAlignment="1">
      <alignment horizontal="center" vertical="center" wrapText="1"/>
    </xf>
    <xf numFmtId="0" fontId="108" fillId="0" borderId="11" xfId="102" applyFont="1" applyBorder="1" applyAlignment="1">
      <alignment horizontal="center" vertical="center" wrapText="1"/>
    </xf>
    <xf numFmtId="43" fontId="106" fillId="0" borderId="11" xfId="3" applyFont="1" applyFill="1" applyBorder="1" applyAlignment="1">
      <alignment horizontal="right" vertical="center" wrapText="1"/>
    </xf>
    <xf numFmtId="2" fontId="106" fillId="0" borderId="11" xfId="52" applyNumberFormat="1" applyFont="1" applyFill="1" applyBorder="1" applyAlignment="1">
      <alignment horizontal="right" vertical="center" wrapText="1"/>
    </xf>
    <xf numFmtId="2" fontId="106" fillId="0" borderId="11" xfId="52" applyNumberFormat="1" applyFont="1" applyFill="1" applyBorder="1" applyAlignment="1">
      <alignment horizontal="center" vertical="center" wrapText="1"/>
    </xf>
    <xf numFmtId="3" fontId="106" fillId="0" borderId="11" xfId="52" applyNumberFormat="1" applyFont="1" applyFill="1" applyBorder="1" applyAlignment="1">
      <alignment horizontal="center" vertical="center" wrapText="1"/>
    </xf>
    <xf numFmtId="1" fontId="106" fillId="0" borderId="11" xfId="52" applyNumberFormat="1" applyFont="1" applyFill="1" applyBorder="1" applyAlignment="1">
      <alignment horizontal="right" vertical="center" wrapText="1"/>
    </xf>
    <xf numFmtId="1" fontId="106" fillId="0" borderId="11" xfId="52" applyNumberFormat="1" applyFont="1" applyFill="1" applyBorder="1" applyAlignment="1">
      <alignment horizontal="center" vertical="center" wrapText="1"/>
    </xf>
    <xf numFmtId="0" fontId="108" fillId="0" borderId="2" xfId="102" applyFont="1" applyBorder="1" applyAlignment="1">
      <alignment horizontal="center" vertical="center" wrapText="1"/>
    </xf>
    <xf numFmtId="0" fontId="107" fillId="0" borderId="3" xfId="102" applyFont="1" applyBorder="1" applyAlignment="1">
      <alignment horizontal="left" vertical="center" wrapText="1"/>
    </xf>
    <xf numFmtId="210" fontId="106" fillId="0" borderId="2" xfId="3" applyNumberFormat="1" applyFont="1" applyFill="1" applyBorder="1" applyAlignment="1">
      <alignment horizontal="right" vertical="center" wrapText="1"/>
    </xf>
    <xf numFmtId="210" fontId="106" fillId="0" borderId="2" xfId="3" applyNumberFormat="1" applyFont="1" applyFill="1" applyBorder="1" applyAlignment="1">
      <alignment horizontal="center" vertical="center" wrapText="1"/>
    </xf>
    <xf numFmtId="1" fontId="106" fillId="0" borderId="2" xfId="52" applyNumberFormat="1" applyFont="1" applyFill="1" applyBorder="1" applyAlignment="1">
      <alignment horizontal="right" vertical="center" wrapText="1"/>
    </xf>
    <xf numFmtId="3" fontId="106" fillId="0" borderId="2" xfId="52" applyNumberFormat="1" applyFont="1" applyFill="1" applyBorder="1" applyAlignment="1">
      <alignment horizontal="center" vertical="center" wrapText="1"/>
    </xf>
    <xf numFmtId="207" fontId="106" fillId="0" borderId="2" xfId="52" applyNumberFormat="1" applyFont="1" applyFill="1" applyBorder="1" applyAlignment="1">
      <alignment horizontal="center" vertical="center" wrapText="1"/>
    </xf>
    <xf numFmtId="0" fontId="107" fillId="0" borderId="3" xfId="102" applyFont="1" applyBorder="1" applyAlignment="1">
      <alignment vertical="center" wrapText="1"/>
    </xf>
    <xf numFmtId="210" fontId="119" fillId="2" borderId="2" xfId="3" applyNumberFormat="1" applyFont="1" applyFill="1" applyBorder="1" applyAlignment="1">
      <alignment horizontal="center" vertical="center" wrapText="1"/>
    </xf>
    <xf numFmtId="2" fontId="119" fillId="0" borderId="3" xfId="52" applyNumberFormat="1" applyFont="1" applyFill="1" applyBorder="1" applyAlignment="1">
      <alignment horizontal="right" vertical="center" wrapText="1"/>
    </xf>
    <xf numFmtId="1" fontId="119" fillId="0" borderId="3" xfId="52" applyNumberFormat="1" applyFont="1" applyFill="1" applyBorder="1" applyAlignment="1">
      <alignment horizontal="right" vertical="center" wrapText="1"/>
    </xf>
    <xf numFmtId="1" fontId="119" fillId="0" borderId="3" xfId="52" applyNumberFormat="1" applyFont="1" applyFill="1" applyBorder="1" applyAlignment="1">
      <alignment horizontal="center" vertical="center" wrapText="1"/>
    </xf>
    <xf numFmtId="210" fontId="119" fillId="2" borderId="3" xfId="3" applyNumberFormat="1" applyFont="1" applyFill="1" applyBorder="1" applyAlignment="1">
      <alignment horizontal="center" vertical="center" wrapText="1"/>
    </xf>
    <xf numFmtId="214" fontId="119" fillId="0" borderId="3" xfId="3" applyNumberFormat="1" applyFont="1" applyFill="1" applyBorder="1" applyAlignment="1">
      <alignment horizontal="center" vertical="center" wrapText="1"/>
    </xf>
    <xf numFmtId="0" fontId="119" fillId="0" borderId="4" xfId="102" applyFont="1" applyBorder="1" applyAlignment="1">
      <alignment vertical="center" wrapText="1"/>
    </xf>
    <xf numFmtId="210" fontId="119" fillId="0" borderId="4" xfId="3" applyNumberFormat="1" applyFont="1" applyFill="1" applyBorder="1" applyAlignment="1">
      <alignment vertical="center" wrapText="1"/>
    </xf>
    <xf numFmtId="207" fontId="106" fillId="0" borderId="11" xfId="52" applyNumberFormat="1" applyFont="1" applyFill="1" applyBorder="1" applyAlignment="1">
      <alignment horizontal="right" vertical="center" wrapText="1"/>
    </xf>
    <xf numFmtId="197" fontId="106" fillId="0" borderId="11" xfId="3" applyNumberFormat="1" applyFont="1" applyFill="1" applyBorder="1" applyAlignment="1">
      <alignment horizontal="right" vertical="center" wrapText="1"/>
    </xf>
    <xf numFmtId="207" fontId="106" fillId="0" borderId="2" xfId="52" applyNumberFormat="1" applyFont="1" applyFill="1" applyBorder="1" applyAlignment="1">
      <alignment horizontal="right" vertical="center" wrapText="1"/>
    </xf>
    <xf numFmtId="207" fontId="119" fillId="0" borderId="3" xfId="52" applyNumberFormat="1" applyFont="1" applyFill="1" applyBorder="1" applyAlignment="1">
      <alignment horizontal="right" vertical="center" wrapText="1"/>
    </xf>
    <xf numFmtId="197" fontId="119" fillId="0" borderId="3" xfId="3" applyNumberFormat="1" applyFont="1" applyFill="1" applyBorder="1" applyAlignment="1">
      <alignment horizontal="right" vertical="center" wrapText="1"/>
    </xf>
    <xf numFmtId="1" fontId="119" fillId="0" borderId="3" xfId="102" applyNumberFormat="1" applyFont="1" applyBorder="1" applyAlignment="1">
      <alignment horizontal="right" vertical="center" wrapText="1"/>
    </xf>
    <xf numFmtId="0" fontId="13" fillId="0" borderId="0" xfId="104" applyFont="1" applyAlignment="1">
      <alignment vertical="center" wrapText="1"/>
    </xf>
    <xf numFmtId="199" fontId="12" fillId="0" borderId="0" xfId="104" applyNumberFormat="1" applyFont="1" applyAlignment="1">
      <alignment horizontal="center" vertical="center" wrapText="1"/>
    </xf>
    <xf numFmtId="0" fontId="119" fillId="0" borderId="1" xfId="102" applyFont="1" applyBorder="1" applyAlignment="1">
      <alignment horizontal="center" vertical="center" wrapText="1"/>
    </xf>
    <xf numFmtId="0" fontId="119" fillId="0" borderId="2" xfId="102" applyFont="1" applyBorder="1" applyAlignment="1">
      <alignment vertical="center" wrapText="1"/>
    </xf>
    <xf numFmtId="0" fontId="106" fillId="0" borderId="2" xfId="102" applyFont="1" applyBorder="1" applyAlignment="1">
      <alignment horizontal="center" vertical="center" wrapText="1"/>
    </xf>
    <xf numFmtId="43" fontId="116" fillId="0" borderId="2" xfId="3" applyFont="1" applyFill="1" applyBorder="1" applyAlignment="1">
      <alignment horizontal="right" vertical="center" wrapText="1"/>
    </xf>
    <xf numFmtId="196" fontId="116" fillId="0" borderId="2" xfId="102" applyNumberFormat="1" applyFont="1" applyBorder="1" applyAlignment="1">
      <alignment horizontal="right" vertical="center" wrapText="1"/>
    </xf>
    <xf numFmtId="0" fontId="119" fillId="0" borderId="3" xfId="102" applyFont="1" applyBorder="1" applyAlignment="1">
      <alignment horizontal="center" vertical="center" wrapText="1"/>
    </xf>
    <xf numFmtId="43" fontId="118" fillId="0" borderId="3" xfId="3" applyFont="1" applyFill="1" applyBorder="1" applyAlignment="1">
      <alignment horizontal="right" vertical="center" wrapText="1"/>
    </xf>
    <xf numFmtId="43" fontId="118" fillId="0" borderId="3" xfId="3" applyFont="1" applyFill="1" applyBorder="1" applyAlignment="1">
      <alignment vertical="center" wrapText="1"/>
    </xf>
    <xf numFmtId="2" fontId="118" fillId="0" borderId="3" xfId="102" applyNumberFormat="1" applyFont="1" applyBorder="1" applyAlignment="1">
      <alignment vertical="center" wrapText="1"/>
    </xf>
    <xf numFmtId="167" fontId="118" fillId="0" borderId="3" xfId="102" applyNumberFormat="1" applyFont="1" applyBorder="1" applyAlignment="1">
      <alignment horizontal="right" vertical="center" wrapText="1"/>
    </xf>
    <xf numFmtId="43" fontId="119" fillId="0" borderId="4" xfId="3" applyFont="1" applyFill="1" applyBorder="1" applyAlignment="1">
      <alignment vertical="center" wrapText="1"/>
    </xf>
    <xf numFmtId="167" fontId="12" fillId="0" borderId="0" xfId="104" applyNumberFormat="1" applyFont="1"/>
    <xf numFmtId="0" fontId="125" fillId="0" borderId="1" xfId="102" applyFont="1" applyBorder="1" applyAlignment="1">
      <alignment horizontal="center" vertical="center" wrapText="1"/>
    </xf>
    <xf numFmtId="0" fontId="127" fillId="0" borderId="1" xfId="102" applyFont="1" applyBorder="1" applyAlignment="1">
      <alignment horizontal="center" vertical="center" wrapText="1"/>
    </xf>
    <xf numFmtId="0" fontId="126" fillId="0" borderId="2" xfId="102" applyFont="1" applyBorder="1" applyAlignment="1">
      <alignment horizontal="center" vertical="center" wrapText="1"/>
    </xf>
    <xf numFmtId="0" fontId="125" fillId="0" borderId="2" xfId="102" applyFont="1" applyBorder="1" applyAlignment="1">
      <alignment horizontal="center" vertical="center" wrapText="1"/>
    </xf>
    <xf numFmtId="167" fontId="128" fillId="0" borderId="2" xfId="52" applyNumberFormat="1" applyFont="1" applyFill="1" applyBorder="1" applyAlignment="1">
      <alignment horizontal="right" vertical="center" wrapText="1"/>
    </xf>
    <xf numFmtId="205" fontId="128" fillId="0" borderId="2" xfId="52" applyNumberFormat="1" applyFont="1" applyFill="1" applyBorder="1" applyAlignment="1">
      <alignment horizontal="right" vertical="center" wrapText="1"/>
    </xf>
    <xf numFmtId="196" fontId="128" fillId="0" borderId="2" xfId="52" applyNumberFormat="1" applyFont="1" applyFill="1" applyBorder="1" applyAlignment="1">
      <alignment horizontal="right" vertical="center" wrapText="1"/>
    </xf>
    <xf numFmtId="196" fontId="119" fillId="0" borderId="3" xfId="52" applyNumberFormat="1" applyFont="1" applyFill="1" applyBorder="1" applyAlignment="1">
      <alignment vertical="center" wrapText="1"/>
    </xf>
    <xf numFmtId="167" fontId="118" fillId="0" borderId="3" xfId="52" applyNumberFormat="1" applyFont="1" applyFill="1" applyBorder="1" applyAlignment="1">
      <alignment horizontal="right" vertical="center" wrapText="1"/>
    </xf>
    <xf numFmtId="205" fontId="118" fillId="0" borderId="3" xfId="52" applyNumberFormat="1" applyFont="1" applyFill="1" applyBorder="1" applyAlignment="1">
      <alignment horizontal="right" vertical="center" wrapText="1"/>
    </xf>
    <xf numFmtId="205" fontId="118" fillId="0" borderId="3" xfId="102" applyNumberFormat="1" applyFont="1" applyBorder="1" applyAlignment="1">
      <alignment horizontal="right" vertical="center" wrapText="1"/>
    </xf>
    <xf numFmtId="205" fontId="111" fillId="0" borderId="3" xfId="52" applyNumberFormat="1" applyFont="1" applyFill="1" applyBorder="1" applyAlignment="1">
      <alignment horizontal="right" vertical="center" wrapText="1"/>
    </xf>
    <xf numFmtId="196" fontId="118" fillId="0" borderId="3" xfId="52" applyNumberFormat="1" applyFont="1" applyFill="1" applyBorder="1" applyAlignment="1">
      <alignment horizontal="right" vertical="center" wrapText="1"/>
    </xf>
    <xf numFmtId="0" fontId="118" fillId="0" borderId="3" xfId="102" applyFont="1" applyBorder="1" applyAlignment="1">
      <alignment horizontal="right" vertical="center" wrapText="1"/>
    </xf>
    <xf numFmtId="0" fontId="22" fillId="0" borderId="4" xfId="102" applyBorder="1" applyAlignment="1">
      <alignment vertical="center" wrapText="1"/>
    </xf>
    <xf numFmtId="167" fontId="128" fillId="0" borderId="3" xfId="52" applyNumberFormat="1" applyFont="1" applyFill="1" applyBorder="1" applyAlignment="1">
      <alignment horizontal="right" vertical="center" wrapText="1"/>
    </xf>
    <xf numFmtId="205" fontId="128" fillId="0" borderId="3" xfId="52" applyNumberFormat="1" applyFont="1" applyFill="1" applyBorder="1" applyAlignment="1">
      <alignment horizontal="right" vertical="center" wrapText="1"/>
    </xf>
    <xf numFmtId="0" fontId="119" fillId="0" borderId="1" xfId="0" applyFont="1" applyBorder="1" applyAlignment="1">
      <alignment horizontal="center" vertical="center" wrapText="1"/>
    </xf>
    <xf numFmtId="0" fontId="122" fillId="0" borderId="1" xfId="0" applyFont="1" applyBorder="1" applyAlignment="1">
      <alignment horizontal="center" vertical="center" wrapText="1"/>
    </xf>
    <xf numFmtId="3" fontId="106" fillId="0" borderId="6" xfId="0" applyNumberFormat="1" applyFont="1" applyBorder="1" applyAlignment="1">
      <alignment horizontal="right" vertical="center" wrapText="1"/>
    </xf>
    <xf numFmtId="0" fontId="106" fillId="0" borderId="1" xfId="0" applyFont="1" applyBorder="1" applyAlignment="1">
      <alignment horizontal="left" vertical="center" wrapText="1"/>
    </xf>
    <xf numFmtId="3" fontId="106" fillId="0" borderId="1" xfId="3" applyNumberFormat="1" applyFont="1" applyFill="1" applyBorder="1" applyAlignment="1">
      <alignment horizontal="right" vertical="center" wrapText="1"/>
    </xf>
    <xf numFmtId="0" fontId="119" fillId="0" borderId="2" xfId="0" applyFont="1" applyBorder="1" applyAlignment="1">
      <alignment horizontal="center" vertical="center" wrapText="1"/>
    </xf>
    <xf numFmtId="0" fontId="119" fillId="0" borderId="2" xfId="0" applyFont="1" applyBorder="1" applyAlignment="1">
      <alignment horizontal="left" vertical="center"/>
    </xf>
    <xf numFmtId="3" fontId="119" fillId="0" borderId="2" xfId="0" applyNumberFormat="1" applyFont="1" applyBorder="1" applyAlignment="1">
      <alignment horizontal="right" vertical="center" wrapText="1"/>
    </xf>
    <xf numFmtId="3" fontId="119" fillId="0" borderId="2" xfId="3" applyNumberFormat="1" applyFont="1" applyFill="1" applyBorder="1" applyAlignment="1">
      <alignment horizontal="right" vertical="center" wrapText="1"/>
    </xf>
    <xf numFmtId="0" fontId="119" fillId="0" borderId="3" xfId="0" applyFont="1" applyBorder="1" applyAlignment="1">
      <alignment horizontal="center" vertical="center" wrapText="1"/>
    </xf>
    <xf numFmtId="0" fontId="119" fillId="0" borderId="3" xfId="0" applyFont="1" applyBorder="1" applyAlignment="1">
      <alignment horizontal="left" vertical="center"/>
    </xf>
    <xf numFmtId="3" fontId="119" fillId="0" borderId="3" xfId="0" applyNumberFormat="1" applyFont="1" applyBorder="1" applyAlignment="1">
      <alignment horizontal="right" vertical="center" wrapText="1"/>
    </xf>
    <xf numFmtId="3" fontId="119" fillId="0" borderId="3" xfId="3" applyNumberFormat="1" applyFont="1" applyFill="1" applyBorder="1" applyAlignment="1">
      <alignment horizontal="right" vertical="center" wrapText="1"/>
    </xf>
    <xf numFmtId="3" fontId="119" fillId="0" borderId="3" xfId="0" applyNumberFormat="1" applyFont="1" applyBorder="1" applyAlignment="1">
      <alignment horizontal="right" vertical="center"/>
    </xf>
    <xf numFmtId="0" fontId="119" fillId="0" borderId="3" xfId="0" applyFont="1" applyBorder="1" applyAlignment="1">
      <alignment horizontal="left" vertical="center" wrapText="1"/>
    </xf>
    <xf numFmtId="0" fontId="119" fillId="0" borderId="19" xfId="0" applyFont="1" applyBorder="1" applyAlignment="1">
      <alignment horizontal="center" vertical="center" wrapText="1"/>
    </xf>
    <xf numFmtId="0" fontId="119" fillId="0" borderId="19" xfId="0" applyFont="1" applyBorder="1" applyAlignment="1">
      <alignment horizontal="left" vertical="center"/>
    </xf>
    <xf numFmtId="3" fontId="119" fillId="0" borderId="19" xfId="0" applyNumberFormat="1" applyFont="1" applyBorder="1" applyAlignment="1">
      <alignment horizontal="right" vertical="center" wrapText="1"/>
    </xf>
    <xf numFmtId="3" fontId="119" fillId="0" borderId="19" xfId="3" applyNumberFormat="1" applyFont="1" applyFill="1" applyBorder="1" applyAlignment="1">
      <alignment horizontal="right" vertical="center" wrapText="1"/>
    </xf>
    <xf numFmtId="3" fontId="106" fillId="0" borderId="1" xfId="0" applyNumberFormat="1" applyFont="1" applyBorder="1" applyAlignment="1">
      <alignment horizontal="right" vertical="center" wrapText="1"/>
    </xf>
    <xf numFmtId="0" fontId="119" fillId="0" borderId="5" xfId="0" applyFont="1" applyBorder="1" applyAlignment="1">
      <alignment horizontal="center" vertical="center" wrapText="1"/>
    </xf>
    <xf numFmtId="0" fontId="119" fillId="0" borderId="5" xfId="0" applyFont="1" applyBorder="1" applyAlignment="1">
      <alignment horizontal="left" vertical="center" wrapText="1"/>
    </xf>
    <xf numFmtId="3" fontId="119" fillId="0" borderId="5" xfId="0" applyNumberFormat="1" applyFont="1" applyBorder="1" applyAlignment="1">
      <alignment horizontal="right" vertical="center" wrapText="1"/>
    </xf>
    <xf numFmtId="3" fontId="119" fillId="0" borderId="5" xfId="3" applyNumberFormat="1" applyFont="1" applyFill="1" applyBorder="1" applyAlignment="1">
      <alignment horizontal="right" vertical="center" wrapText="1"/>
    </xf>
    <xf numFmtId="0" fontId="119" fillId="0" borderId="2" xfId="0" applyFont="1" applyBorder="1" applyAlignment="1">
      <alignment horizontal="center" vertical="center"/>
    </xf>
    <xf numFmtId="3" fontId="119" fillId="0" borderId="2" xfId="0" applyNumberFormat="1" applyFont="1" applyBorder="1" applyAlignment="1">
      <alignment horizontal="right" vertical="center"/>
    </xf>
    <xf numFmtId="0" fontId="119" fillId="0" borderId="3" xfId="0" applyFont="1" applyBorder="1" applyAlignment="1">
      <alignment horizontal="center" vertical="center"/>
    </xf>
    <xf numFmtId="0" fontId="119" fillId="0" borderId="19" xfId="0" applyFont="1" applyBorder="1" applyAlignment="1">
      <alignment horizontal="center" vertical="center"/>
    </xf>
    <xf numFmtId="3" fontId="119" fillId="0" borderId="19" xfId="0" applyNumberFormat="1" applyFont="1" applyBorder="1" applyAlignment="1">
      <alignment horizontal="right" vertical="center"/>
    </xf>
    <xf numFmtId="0" fontId="119" fillId="0" borderId="5" xfId="0" applyFont="1" applyBorder="1" applyAlignment="1">
      <alignment horizontal="center" vertical="center"/>
    </xf>
    <xf numFmtId="0" fontId="119" fillId="0" borderId="5" xfId="0" applyFont="1" applyBorder="1" applyAlignment="1">
      <alignment horizontal="left" vertical="center"/>
    </xf>
    <xf numFmtId="3" fontId="119" fillId="0" borderId="5" xfId="0" applyNumberFormat="1" applyFont="1" applyBorder="1" applyAlignment="1">
      <alignment horizontal="right" vertical="center"/>
    </xf>
    <xf numFmtId="0" fontId="119" fillId="0" borderId="4" xfId="0" applyFont="1" applyBorder="1" applyAlignment="1">
      <alignment horizontal="center" vertical="center"/>
    </xf>
    <xf numFmtId="0" fontId="119" fillId="0" borderId="4" xfId="0" applyFont="1" applyBorder="1" applyAlignment="1">
      <alignment horizontal="left" vertical="center"/>
    </xf>
    <xf numFmtId="3" fontId="119" fillId="0" borderId="4" xfId="0" applyNumberFormat="1" applyFont="1" applyBorder="1" applyAlignment="1">
      <alignment horizontal="center" vertical="center" wrapText="1"/>
    </xf>
    <xf numFmtId="3" fontId="119" fillId="0" borderId="4" xfId="0" applyNumberFormat="1" applyFont="1" applyBorder="1" applyAlignment="1">
      <alignment horizontal="right" vertical="center" wrapText="1"/>
    </xf>
    <xf numFmtId="3" fontId="119" fillId="0" borderId="4" xfId="0" applyNumberFormat="1" applyFont="1" applyBorder="1" applyAlignment="1">
      <alignment horizontal="center" vertical="center"/>
    </xf>
    <xf numFmtId="3" fontId="119" fillId="0" borderId="4" xfId="0" applyNumberFormat="1" applyFont="1" applyBorder="1" applyAlignment="1">
      <alignment horizontal="right" vertical="center"/>
    </xf>
    <xf numFmtId="0" fontId="105" fillId="0" borderId="3" xfId="111" applyFont="1" applyBorder="1" applyAlignment="1">
      <alignment horizontal="center" vertical="center"/>
    </xf>
    <xf numFmtId="0" fontId="7" fillId="0" borderId="10" xfId="111" applyFont="1" applyBorder="1" applyAlignment="1">
      <alignment horizontal="center" vertical="center"/>
    </xf>
    <xf numFmtId="4" fontId="7" fillId="0" borderId="10" xfId="111" applyNumberFormat="1" applyFont="1" applyBorder="1" applyAlignment="1">
      <alignment horizontal="center" vertical="center"/>
    </xf>
    <xf numFmtId="3" fontId="7" fillId="0" borderId="10" xfId="111" applyNumberFormat="1" applyFont="1" applyBorder="1" applyAlignment="1">
      <alignment horizontal="right" vertical="center"/>
    </xf>
    <xf numFmtId="0" fontId="105" fillId="0" borderId="3" xfId="0" applyFont="1" applyBorder="1" applyAlignment="1">
      <alignment horizontal="left" vertical="center"/>
    </xf>
    <xf numFmtId="197" fontId="119" fillId="0" borderId="3" xfId="3" applyNumberFormat="1" applyFont="1" applyFill="1" applyBorder="1" applyAlignment="1">
      <alignment vertical="center" wrapText="1"/>
    </xf>
    <xf numFmtId="3" fontId="30" fillId="0" borderId="5" xfId="111" applyNumberFormat="1" applyFont="1" applyBorder="1" applyAlignment="1">
      <alignment horizontal="center" vertical="center"/>
    </xf>
    <xf numFmtId="3" fontId="119" fillId="0" borderId="3" xfId="3" applyNumberFormat="1" applyFont="1" applyFill="1" applyBorder="1" applyAlignment="1">
      <alignment vertical="center" wrapText="1"/>
    </xf>
    <xf numFmtId="3" fontId="105" fillId="0" borderId="3" xfId="3" applyNumberFormat="1" applyFont="1" applyFill="1" applyBorder="1" applyAlignment="1">
      <alignment horizontal="right" vertical="center" wrapText="1"/>
    </xf>
    <xf numFmtId="4" fontId="105" fillId="0" borderId="3" xfId="3" applyNumberFormat="1" applyFont="1" applyFill="1" applyBorder="1" applyAlignment="1">
      <alignment horizontal="center" vertical="center" wrapText="1"/>
    </xf>
    <xf numFmtId="4" fontId="119" fillId="0" borderId="3" xfId="3" applyNumberFormat="1" applyFont="1" applyFill="1" applyBorder="1" applyAlignment="1">
      <alignment horizontal="center" vertical="center" wrapText="1"/>
    </xf>
    <xf numFmtId="0" fontId="130" fillId="0" borderId="1" xfId="0" applyFont="1" applyBorder="1" applyAlignment="1">
      <alignment horizontal="center" vertical="center" wrapText="1"/>
    </xf>
    <xf numFmtId="49" fontId="130" fillId="0" borderId="1" xfId="0" applyNumberFormat="1" applyFont="1" applyBorder="1" applyAlignment="1">
      <alignment horizontal="center" vertical="center" wrapText="1"/>
    </xf>
    <xf numFmtId="3" fontId="130" fillId="0" borderId="1" xfId="0" applyNumberFormat="1" applyFont="1" applyBorder="1" applyAlignment="1">
      <alignment horizontal="center" vertical="center" wrapText="1"/>
    </xf>
    <xf numFmtId="3" fontId="130" fillId="0" borderId="1" xfId="0" applyNumberFormat="1" applyFont="1" applyBorder="1" applyAlignment="1">
      <alignment horizontal="right" vertical="center" wrapText="1"/>
    </xf>
    <xf numFmtId="0" fontId="123" fillId="0" borderId="1" xfId="0" applyFont="1" applyBorder="1" applyAlignment="1">
      <alignment horizontal="left" vertical="center" wrapText="1"/>
    </xf>
    <xf numFmtId="14" fontId="123" fillId="0" borderId="1" xfId="0" applyNumberFormat="1" applyFont="1" applyBorder="1" applyAlignment="1">
      <alignment horizontal="center" vertical="center" wrapText="1"/>
    </xf>
    <xf numFmtId="3" fontId="123" fillId="0" borderId="1" xfId="0" applyNumberFormat="1" applyFont="1" applyBorder="1" applyAlignment="1">
      <alignment horizontal="center" vertical="center" wrapText="1"/>
    </xf>
    <xf numFmtId="197" fontId="123" fillId="0" borderId="1" xfId="3" applyNumberFormat="1" applyFont="1" applyFill="1" applyBorder="1" applyAlignment="1">
      <alignment horizontal="center" vertical="center" wrapText="1"/>
    </xf>
    <xf numFmtId="197" fontId="123" fillId="0" borderId="1" xfId="0" applyNumberFormat="1" applyFont="1" applyBorder="1" applyAlignment="1">
      <alignment horizontal="center" vertical="center" wrapText="1"/>
    </xf>
    <xf numFmtId="0" fontId="123" fillId="0" borderId="0" xfId="0" applyFont="1" applyAlignment="1">
      <alignment vertical="center"/>
    </xf>
    <xf numFmtId="49" fontId="132" fillId="0" borderId="1" xfId="0" applyNumberFormat="1" applyFont="1" applyBorder="1" applyAlignment="1">
      <alignment horizontal="center" vertical="center" wrapText="1"/>
    </xf>
    <xf numFmtId="0" fontId="124" fillId="0" borderId="0" xfId="111" applyFont="1" applyAlignment="1">
      <alignment vertical="center"/>
    </xf>
    <xf numFmtId="49" fontId="114" fillId="0" borderId="3" xfId="109" applyNumberFormat="1" applyFont="1" applyBorder="1" applyAlignment="1">
      <alignment vertical="center" wrapText="1"/>
    </xf>
    <xf numFmtId="49" fontId="113" fillId="0" borderId="3" xfId="109" applyNumberFormat="1" applyFont="1" applyBorder="1" applyAlignment="1">
      <alignment horizontal="left" vertical="center" wrapText="1"/>
    </xf>
    <xf numFmtId="0" fontId="13" fillId="0" borderId="1" xfId="108" applyFont="1" applyBorder="1" applyAlignment="1">
      <alignment horizontal="center" vertical="center" wrapText="1"/>
    </xf>
    <xf numFmtId="0" fontId="13" fillId="0" borderId="0" xfId="108" applyFont="1" applyAlignment="1">
      <alignment horizontal="left"/>
    </xf>
    <xf numFmtId="0" fontId="15" fillId="0" borderId="1" xfId="108" applyFont="1" applyBorder="1" applyAlignment="1">
      <alignment horizontal="center" vertical="justify"/>
    </xf>
    <xf numFmtId="0" fontId="15" fillId="0" borderId="1" xfId="108" applyFont="1" applyBorder="1" applyAlignment="1">
      <alignment horizontal="center" vertical="center"/>
    </xf>
    <xf numFmtId="3" fontId="13" fillId="0" borderId="2" xfId="108" applyNumberFormat="1" applyFont="1" applyBorder="1" applyAlignment="1">
      <alignment horizontal="right" vertical="center"/>
    </xf>
    <xf numFmtId="3" fontId="13" fillId="0" borderId="3" xfId="108" applyNumberFormat="1" applyFont="1" applyBorder="1" applyAlignment="1">
      <alignment horizontal="right" vertical="center"/>
    </xf>
    <xf numFmtId="0" fontId="12" fillId="0" borderId="4" xfId="108" quotePrefix="1" applyFont="1" applyBorder="1"/>
    <xf numFmtId="0" fontId="14" fillId="0" borderId="0" xfId="108" quotePrefix="1" applyFont="1"/>
    <xf numFmtId="0" fontId="38" fillId="2" borderId="0" xfId="108" applyFill="1"/>
    <xf numFmtId="3" fontId="38" fillId="2" borderId="0" xfId="108" applyNumberFormat="1" applyFill="1"/>
    <xf numFmtId="0" fontId="38" fillId="2" borderId="0" xfId="108" applyFill="1" applyAlignment="1">
      <alignment vertical="center"/>
    </xf>
    <xf numFmtId="0" fontId="13" fillId="2" borderId="3" xfId="108" applyFont="1" applyFill="1" applyBorder="1" applyAlignment="1">
      <alignment vertical="center" wrapText="1"/>
    </xf>
    <xf numFmtId="0" fontId="13" fillId="2" borderId="3" xfId="108" applyFont="1" applyFill="1" applyBorder="1" applyAlignment="1">
      <alignment horizontal="justify" vertical="center" wrapText="1"/>
    </xf>
    <xf numFmtId="3" fontId="39" fillId="2" borderId="0" xfId="108" applyNumberFormat="1" applyFont="1" applyFill="1" applyAlignment="1">
      <alignment vertical="center"/>
    </xf>
    <xf numFmtId="0" fontId="39" fillId="2" borderId="0" xfId="108" applyFont="1" applyFill="1" applyAlignment="1">
      <alignment vertical="center"/>
    </xf>
    <xf numFmtId="0" fontId="12" fillId="2" borderId="3" xfId="108" applyFont="1" applyFill="1" applyBorder="1" applyAlignment="1">
      <alignment horizontal="justify" vertical="center" wrapText="1"/>
    </xf>
    <xf numFmtId="197" fontId="12" fillId="2" borderId="3" xfId="3" applyNumberFormat="1" applyFont="1" applyFill="1" applyBorder="1" applyAlignment="1">
      <alignment horizontal="center" vertical="center" wrapText="1"/>
    </xf>
    <xf numFmtId="0" fontId="38" fillId="2" borderId="4" xfId="108" applyFill="1" applyBorder="1"/>
    <xf numFmtId="0" fontId="114" fillId="0" borderId="0" xfId="0" applyFont="1"/>
    <xf numFmtId="0" fontId="27" fillId="0" borderId="0" xfId="0" applyFont="1" applyAlignment="1">
      <alignment horizontal="center"/>
    </xf>
    <xf numFmtId="0" fontId="133" fillId="0" borderId="0" xfId="0" applyFont="1"/>
    <xf numFmtId="0" fontId="12" fillId="0" borderId="0" xfId="0" applyFont="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17" fillId="0" borderId="1" xfId="0" applyFont="1" applyBorder="1" applyAlignment="1">
      <alignment horizontal="center" vertical="center" wrapText="1"/>
    </xf>
    <xf numFmtId="2" fontId="24" fillId="0" borderId="6" xfId="0" applyNumberFormat="1" applyFont="1" applyBorder="1" applyAlignment="1">
      <alignment horizontal="center" vertical="center"/>
    </xf>
    <xf numFmtId="208" fontId="24" fillId="0" borderId="6" xfId="0" applyNumberFormat="1" applyFont="1" applyBorder="1" applyAlignment="1">
      <alignment horizontal="right" vertical="center"/>
    </xf>
    <xf numFmtId="208" fontId="24" fillId="0" borderId="6" xfId="0" applyNumberFormat="1"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vertical="center"/>
    </xf>
    <xf numFmtId="208" fontId="27" fillId="0" borderId="3" xfId="0" applyNumberFormat="1" applyFont="1" applyBorder="1" applyAlignment="1">
      <alignment vertical="center"/>
    </xf>
    <xf numFmtId="208" fontId="27" fillId="0" borderId="3" xfId="0" applyNumberFormat="1" applyFont="1" applyBorder="1" applyAlignment="1">
      <alignment horizontal="center" vertical="center"/>
    </xf>
    <xf numFmtId="208" fontId="112" fillId="0" borderId="3" xfId="0" applyNumberFormat="1" applyFont="1" applyBorder="1" applyAlignment="1">
      <alignment vertical="center"/>
    </xf>
    <xf numFmtId="0" fontId="133" fillId="0" borderId="4" xfId="0" applyFont="1" applyBorder="1" applyAlignment="1">
      <alignment horizontal="center"/>
    </xf>
    <xf numFmtId="0" fontId="133" fillId="0" borderId="4" xfId="0" applyFont="1" applyBorder="1"/>
    <xf numFmtId="0" fontId="12" fillId="0" borderId="4" xfId="0" applyFont="1" applyBorder="1"/>
    <xf numFmtId="0" fontId="114" fillId="0" borderId="4" xfId="0" applyFont="1" applyBorder="1"/>
    <xf numFmtId="0" fontId="12" fillId="0" borderId="10" xfId="0" applyFont="1" applyBorder="1"/>
    <xf numFmtId="0" fontId="114" fillId="0" borderId="0" xfId="0" applyFont="1" applyAlignment="1">
      <alignment horizontal="center"/>
    </xf>
    <xf numFmtId="0" fontId="12" fillId="0" borderId="0" xfId="0" applyFont="1" applyAlignment="1">
      <alignment horizontal="center"/>
    </xf>
    <xf numFmtId="208" fontId="24" fillId="0" borderId="6" xfId="0" applyNumberFormat="1" applyFont="1" applyBorder="1" applyAlignment="1">
      <alignment vertical="center"/>
    </xf>
    <xf numFmtId="3" fontId="24" fillId="0" borderId="6" xfId="0" applyNumberFormat="1" applyFont="1" applyBorder="1" applyAlignment="1">
      <alignment horizontal="right" vertical="center"/>
    </xf>
    <xf numFmtId="3" fontId="27" fillId="0" borderId="3" xfId="0" applyNumberFormat="1" applyFont="1" applyBorder="1" applyAlignment="1">
      <alignment vertical="center"/>
    </xf>
    <xf numFmtId="3" fontId="27" fillId="0" borderId="3" xfId="0" applyNumberFormat="1" applyFont="1" applyBorder="1" applyAlignment="1">
      <alignment horizontal="right" vertical="center"/>
    </xf>
    <xf numFmtId="207" fontId="114" fillId="0" borderId="0" xfId="0" applyNumberFormat="1" applyFont="1"/>
    <xf numFmtId="0" fontId="27" fillId="0" borderId="19" xfId="0" applyFont="1" applyBorder="1" applyAlignment="1">
      <alignment horizontal="center" vertical="center"/>
    </xf>
    <xf numFmtId="0" fontId="27" fillId="0" borderId="19" xfId="0" applyFont="1" applyBorder="1" applyAlignment="1">
      <alignment vertical="center"/>
    </xf>
    <xf numFmtId="3" fontId="27" fillId="0" borderId="19" xfId="0" applyNumberFormat="1" applyFont="1" applyBorder="1" applyAlignment="1">
      <alignment horizontal="center" vertical="center"/>
    </xf>
    <xf numFmtId="0" fontId="12" fillId="0" borderId="4" xfId="0" applyFont="1" applyBorder="1" applyAlignment="1">
      <alignment horizontal="center"/>
    </xf>
    <xf numFmtId="0" fontId="13" fillId="0" borderId="0" xfId="0" applyFont="1"/>
    <xf numFmtId="0" fontId="41"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 xfId="0" applyFont="1" applyBorder="1" applyAlignment="1">
      <alignment vertical="center" wrapText="1"/>
    </xf>
    <xf numFmtId="208" fontId="114" fillId="0" borderId="0" xfId="0" applyNumberFormat="1" applyFont="1"/>
    <xf numFmtId="0" fontId="13" fillId="2" borderId="0" xfId="108" applyFont="1" applyFill="1" applyAlignment="1">
      <alignment horizontal="right"/>
    </xf>
    <xf numFmtId="196" fontId="108" fillId="0" borderId="3" xfId="3" applyNumberFormat="1" applyFont="1" applyFill="1" applyBorder="1" applyAlignment="1">
      <alignment horizontal="righ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09" fillId="0" borderId="3" xfId="0" applyFont="1" applyBorder="1" applyAlignment="1">
      <alignment horizontal="center" vertical="center" wrapText="1"/>
    </xf>
    <xf numFmtId="0" fontId="109" fillId="0" borderId="0" xfId="0" applyFont="1" applyAlignment="1">
      <alignment horizontal="center"/>
    </xf>
    <xf numFmtId="0" fontId="134" fillId="0" borderId="0" xfId="0" applyFont="1" applyAlignment="1">
      <alignment horizontal="center" vertical="center"/>
    </xf>
    <xf numFmtId="0" fontId="41" fillId="0" borderId="0" xfId="0" applyFont="1" applyAlignment="1">
      <alignment horizontal="right" wrapText="1"/>
    </xf>
    <xf numFmtId="0" fontId="121" fillId="0" borderId="0" xfId="0" applyFont="1"/>
    <xf numFmtId="0" fontId="135" fillId="0" borderId="0" xfId="0" applyFont="1" applyAlignment="1">
      <alignment horizontal="center"/>
    </xf>
    <xf numFmtId="0" fontId="135" fillId="0" borderId="0" xfId="0" applyFont="1"/>
    <xf numFmtId="0" fontId="109" fillId="0" borderId="0" xfId="0" applyFont="1" applyAlignment="1">
      <alignment horizontal="center" vertical="center"/>
    </xf>
    <xf numFmtId="0" fontId="107" fillId="0" borderId="0" xfId="0" applyFont="1"/>
    <xf numFmtId="0" fontId="107" fillId="0" borderId="0" xfId="0" applyFont="1" applyAlignment="1">
      <alignment horizontal="center"/>
    </xf>
    <xf numFmtId="0" fontId="12" fillId="0" borderId="0" xfId="0" applyFont="1" applyAlignment="1">
      <alignment horizontal="center" vertical="center"/>
    </xf>
    <xf numFmtId="0" fontId="109" fillId="0" borderId="0" xfId="0" applyFont="1" applyAlignment="1">
      <alignment vertical="center"/>
    </xf>
    <xf numFmtId="0" fontId="0" fillId="0" borderId="0" xfId="0" applyAlignment="1">
      <alignment vertical="center"/>
    </xf>
    <xf numFmtId="0" fontId="109" fillId="0" borderId="0" xfId="0" applyFont="1" applyAlignment="1">
      <alignment vertical="center" wrapText="1"/>
    </xf>
    <xf numFmtId="0" fontId="0" fillId="0" borderId="0" xfId="0" applyAlignment="1">
      <alignment vertical="center" wrapText="1"/>
    </xf>
    <xf numFmtId="0" fontId="4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7" fillId="0" borderId="1" xfId="0" applyFont="1" applyBorder="1" applyAlignment="1">
      <alignment horizontal="center" vertical="center" wrapText="1"/>
    </xf>
    <xf numFmtId="0" fontId="137" fillId="0" borderId="0" xfId="0" applyFont="1" applyAlignment="1">
      <alignment horizontal="center" vertical="center" wrapText="1"/>
    </xf>
    <xf numFmtId="0" fontId="138" fillId="0" borderId="0" xfId="0" applyFont="1" applyAlignment="1">
      <alignment horizontal="center" vertical="center" wrapText="1"/>
    </xf>
    <xf numFmtId="0" fontId="12" fillId="0" borderId="2" xfId="0" applyFont="1" applyBorder="1" applyAlignment="1">
      <alignment horizontal="center" vertical="center" wrapText="1"/>
    </xf>
    <xf numFmtId="196" fontId="108" fillId="0" borderId="2" xfId="0" applyNumberFormat="1" applyFont="1" applyBorder="1" applyAlignment="1">
      <alignment horizontal="right" vertical="center" wrapText="1"/>
    </xf>
    <xf numFmtId="0" fontId="107" fillId="0" borderId="2" xfId="0" applyFont="1" applyBorder="1" applyAlignment="1">
      <alignment horizontal="right" vertical="center" wrapText="1"/>
    </xf>
    <xf numFmtId="0" fontId="109" fillId="0" borderId="2" xfId="0" applyFont="1" applyBorder="1" applyAlignment="1">
      <alignment horizontal="center" vertical="center" wrapText="1"/>
    </xf>
    <xf numFmtId="0" fontId="13" fillId="0" borderId="3" xfId="0" applyFont="1" applyBorder="1" applyAlignment="1">
      <alignment vertical="center" wrapText="1"/>
    </xf>
    <xf numFmtId="196" fontId="108" fillId="0" borderId="3" xfId="0" applyNumberFormat="1" applyFont="1" applyBorder="1" applyAlignment="1">
      <alignment horizontal="right" vertical="center" wrapText="1"/>
    </xf>
    <xf numFmtId="9" fontId="108" fillId="0" borderId="3" xfId="151" applyFont="1" applyFill="1" applyBorder="1" applyAlignment="1">
      <alignment horizontal="right" vertical="center" wrapText="1"/>
    </xf>
    <xf numFmtId="196" fontId="109" fillId="0" borderId="0" xfId="0" applyNumberFormat="1" applyFont="1"/>
    <xf numFmtId="213" fontId="108" fillId="0" borderId="3" xfId="3" applyNumberFormat="1" applyFont="1" applyFill="1" applyBorder="1" applyAlignment="1">
      <alignment horizontal="right" vertical="center" wrapText="1"/>
    </xf>
    <xf numFmtId="4" fontId="108" fillId="0" borderId="3" xfId="3" applyNumberFormat="1" applyFont="1" applyFill="1" applyBorder="1" applyAlignment="1">
      <alignment horizontal="right" vertical="center" wrapText="1"/>
    </xf>
    <xf numFmtId="0" fontId="139" fillId="0" borderId="3" xfId="0" applyFont="1" applyBorder="1" applyAlignment="1">
      <alignment horizontal="center" vertical="center" wrapText="1"/>
    </xf>
    <xf numFmtId="0" fontId="139" fillId="0" borderId="0" xfId="0" applyFont="1"/>
    <xf numFmtId="196" fontId="139" fillId="0" borderId="0" xfId="0" applyNumberFormat="1" applyFont="1"/>
    <xf numFmtId="0" fontId="140" fillId="0" borderId="0" xfId="0" applyFont="1"/>
    <xf numFmtId="0" fontId="12" fillId="0" borderId="3" xfId="0" applyFont="1" applyBorder="1" applyAlignment="1">
      <alignment horizontal="center" vertical="center" wrapText="1"/>
    </xf>
    <xf numFmtId="0" fontId="12" fillId="0" borderId="3" xfId="0" applyFont="1" applyBorder="1" applyAlignment="1">
      <alignment horizontal="justify" vertical="center" wrapText="1"/>
    </xf>
    <xf numFmtId="196" fontId="107" fillId="0" borderId="3" xfId="3" applyNumberFormat="1" applyFont="1" applyFill="1" applyBorder="1" applyAlignment="1">
      <alignment horizontal="right" vertical="center" wrapText="1"/>
    </xf>
    <xf numFmtId="4" fontId="107" fillId="0" borderId="3" xfId="3" applyNumberFormat="1" applyFont="1" applyFill="1" applyBorder="1" applyAlignment="1">
      <alignment horizontal="right" vertical="center" wrapText="1"/>
    </xf>
    <xf numFmtId="0" fontId="14" fillId="0" borderId="3" xfId="0" applyFont="1" applyBorder="1" applyAlignment="1">
      <alignment vertical="center" wrapText="1"/>
    </xf>
    <xf numFmtId="0" fontId="12" fillId="0" borderId="3" xfId="0" applyFont="1" applyBorder="1" applyAlignment="1">
      <alignment horizontal="left" vertical="center" wrapText="1"/>
    </xf>
    <xf numFmtId="0" fontId="12" fillId="0" borderId="3" xfId="0" quotePrefix="1" applyFont="1" applyBorder="1" applyAlignment="1">
      <alignment vertical="center" wrapText="1"/>
    </xf>
    <xf numFmtId="196" fontId="108" fillId="0" borderId="3" xfId="3" applyNumberFormat="1" applyFont="1" applyFill="1" applyBorder="1" applyAlignment="1">
      <alignment horizontal="center" vertical="center" wrapText="1"/>
    </xf>
    <xf numFmtId="0" fontId="13" fillId="0" borderId="3" xfId="0" applyFont="1" applyBorder="1" applyAlignment="1">
      <alignment horizontal="justify" vertical="center" wrapText="1"/>
    </xf>
    <xf numFmtId="213" fontId="107" fillId="0" borderId="3" xfId="3" applyNumberFormat="1" applyFont="1" applyFill="1" applyBorder="1" applyAlignment="1">
      <alignment horizontal="right" vertical="center" wrapText="1"/>
    </xf>
    <xf numFmtId="211" fontId="108" fillId="0" borderId="3" xfId="3" applyNumberFormat="1" applyFont="1" applyFill="1" applyBorder="1" applyAlignment="1">
      <alignment horizontal="right" vertical="center" wrapText="1"/>
    </xf>
    <xf numFmtId="212" fontId="107" fillId="0" borderId="3" xfId="3" applyNumberFormat="1" applyFont="1" applyFill="1" applyBorder="1" applyAlignment="1">
      <alignment horizontal="right" vertical="center" wrapText="1"/>
    </xf>
    <xf numFmtId="0" fontId="107" fillId="0" borderId="3" xfId="0" applyFont="1" applyBorder="1" applyAlignment="1">
      <alignment vertical="center" wrapText="1"/>
    </xf>
    <xf numFmtId="3" fontId="107" fillId="0" borderId="3" xfId="0" applyNumberFormat="1" applyFont="1" applyBorder="1" applyAlignment="1">
      <alignment horizontal="right" vertical="center" wrapText="1"/>
    </xf>
    <xf numFmtId="9" fontId="107" fillId="0" borderId="3" xfId="151" applyFont="1" applyFill="1" applyBorder="1" applyAlignment="1">
      <alignment horizontal="right" vertical="center" wrapText="1"/>
    </xf>
    <xf numFmtId="3" fontId="41" fillId="0" borderId="3" xfId="0" applyNumberFormat="1" applyFont="1" applyBorder="1" applyAlignment="1">
      <alignment horizontal="center" vertical="center" wrapText="1"/>
    </xf>
    <xf numFmtId="0" fontId="108" fillId="0" borderId="4" xfId="0" applyFont="1" applyBorder="1" applyAlignment="1">
      <alignment horizontal="center" vertical="center"/>
    </xf>
    <xf numFmtId="0" fontId="108" fillId="0" borderId="4" xfId="0" applyFont="1" applyBorder="1" applyAlignment="1">
      <alignment vertical="center" wrapText="1"/>
    </xf>
    <xf numFmtId="0" fontId="108" fillId="0" borderId="4" xfId="0" applyFont="1" applyBorder="1" applyAlignment="1">
      <alignment horizontal="center"/>
    </xf>
    <xf numFmtId="0" fontId="13" fillId="0" borderId="4" xfId="0" applyFont="1" applyBorder="1" applyAlignment="1">
      <alignment horizontal="center" vertical="center"/>
    </xf>
    <xf numFmtId="0" fontId="108" fillId="0" borderId="4" xfId="0" applyFont="1" applyBorder="1"/>
    <xf numFmtId="0" fontId="141" fillId="0" borderId="4" xfId="0" applyFont="1" applyBorder="1"/>
    <xf numFmtId="0" fontId="139" fillId="0" borderId="4" xfId="0" applyFont="1" applyBorder="1" applyAlignment="1">
      <alignment horizontal="center" vertical="center"/>
    </xf>
    <xf numFmtId="0" fontId="24" fillId="0" borderId="10" xfId="0" applyFont="1" applyBorder="1" applyAlignment="1">
      <alignment horizontal="center" vertical="center" wrapText="1"/>
    </xf>
    <xf numFmtId="3" fontId="27" fillId="0" borderId="19" xfId="0" applyNumberFormat="1" applyFont="1" applyBorder="1" applyAlignment="1">
      <alignment horizontal="right" vertical="center"/>
    </xf>
    <xf numFmtId="0" fontId="15" fillId="0" borderId="66" xfId="0" applyFont="1" applyBorder="1" applyAlignment="1">
      <alignment horizontal="center" vertical="center" wrapText="1"/>
    </xf>
    <xf numFmtId="0" fontId="12" fillId="0" borderId="19" xfId="108" applyFont="1" applyBorder="1" applyAlignment="1">
      <alignment horizontal="justify" vertical="center" wrapText="1"/>
    </xf>
    <xf numFmtId="0" fontId="12" fillId="2" borderId="3" xfId="108" quotePrefix="1" applyFont="1" applyFill="1" applyBorder="1" applyAlignment="1">
      <alignment horizontal="justify" vertical="center" wrapText="1"/>
    </xf>
    <xf numFmtId="0" fontId="13" fillId="0" borderId="3" xfId="3823" applyFont="1" applyBorder="1" applyAlignment="1">
      <alignment horizontal="left" vertical="center" wrapText="1"/>
    </xf>
    <xf numFmtId="0" fontId="14" fillId="0" borderId="15" xfId="0" applyFont="1" applyBorder="1" applyAlignment="1">
      <alignment vertical="center" wrapText="1"/>
    </xf>
    <xf numFmtId="0" fontId="13" fillId="0" borderId="0" xfId="108" applyFont="1" applyAlignment="1">
      <alignment horizontal="center" vertical="center"/>
    </xf>
    <xf numFmtId="0" fontId="13" fillId="2" borderId="10" xfId="108" applyFont="1" applyFill="1" applyBorder="1" applyAlignment="1">
      <alignment horizontal="center" vertical="center" wrapText="1"/>
    </xf>
    <xf numFmtId="0" fontId="13" fillId="2" borderId="0" xfId="108" applyFont="1" applyFill="1" applyAlignment="1">
      <alignment horizontal="left"/>
    </xf>
    <xf numFmtId="0" fontId="13" fillId="2" borderId="0" xfId="108" applyFont="1" applyFill="1" applyAlignment="1">
      <alignment horizontal="center"/>
    </xf>
    <xf numFmtId="0" fontId="13" fillId="0" borderId="6" xfId="0" applyFont="1" applyBorder="1" applyAlignment="1">
      <alignment horizontal="center" vertical="center" wrapText="1"/>
    </xf>
    <xf numFmtId="0" fontId="24" fillId="0" borderId="0" xfId="0" applyFont="1" applyAlignment="1">
      <alignment horizontal="center" vertical="center" wrapText="1"/>
    </xf>
    <xf numFmtId="0" fontId="12" fillId="0" borderId="3" xfId="106" applyBorder="1"/>
    <xf numFmtId="0" fontId="6" fillId="0" borderId="3" xfId="106" applyFont="1" applyBorder="1"/>
    <xf numFmtId="0" fontId="7" fillId="0" borderId="0" xfId="106" applyFont="1"/>
    <xf numFmtId="0" fontId="14" fillId="0" borderId="15" xfId="9" applyFont="1" applyBorder="1"/>
    <xf numFmtId="2" fontId="24" fillId="0" borderId="2" xfId="0" applyNumberFormat="1" applyFont="1" applyBorder="1" applyAlignment="1">
      <alignment horizontal="center" vertical="center"/>
    </xf>
    <xf numFmtId="2" fontId="24" fillId="0" borderId="2" xfId="0" applyNumberFormat="1" applyFont="1" applyBorder="1" applyAlignment="1">
      <alignment horizontal="left" vertical="center"/>
    </xf>
    <xf numFmtId="2" fontId="27" fillId="0" borderId="3" xfId="0" applyNumberFormat="1" applyFont="1" applyBorder="1" applyAlignment="1">
      <alignment horizontal="center" vertical="center"/>
    </xf>
    <xf numFmtId="2" fontId="27" fillId="0" borderId="3" xfId="0" applyNumberFormat="1" applyFont="1" applyBorder="1" applyAlignment="1">
      <alignment horizontal="left" vertical="center"/>
    </xf>
    <xf numFmtId="2" fontId="24" fillId="0" borderId="3" xfId="0" applyNumberFormat="1" applyFont="1" applyBorder="1" applyAlignment="1">
      <alignment horizontal="center" vertical="center"/>
    </xf>
    <xf numFmtId="2" fontId="24" fillId="0" borderId="3" xfId="0" applyNumberFormat="1" applyFont="1" applyBorder="1" applyAlignment="1">
      <alignment horizontal="left" vertical="center"/>
    </xf>
    <xf numFmtId="2" fontId="24" fillId="0" borderId="69" xfId="0" applyNumberFormat="1" applyFont="1" applyBorder="1" applyAlignment="1">
      <alignment horizontal="center" vertical="center"/>
    </xf>
    <xf numFmtId="208" fontId="24" fillId="0" borderId="69" xfId="0" applyNumberFormat="1" applyFont="1" applyBorder="1" applyAlignment="1">
      <alignment horizontal="right" vertical="center"/>
    </xf>
    <xf numFmtId="208" fontId="24" fillId="0" borderId="69" xfId="0" applyNumberFormat="1" applyFont="1" applyBorder="1" applyAlignment="1">
      <alignment horizontal="center" vertical="center"/>
    </xf>
    <xf numFmtId="208" fontId="113" fillId="0" borderId="69" xfId="0" applyNumberFormat="1" applyFont="1" applyBorder="1" applyAlignment="1">
      <alignment horizontal="right" vertical="center"/>
    </xf>
    <xf numFmtId="0" fontId="13" fillId="0" borderId="68" xfId="108" applyFont="1" applyBorder="1" applyAlignment="1">
      <alignment horizontal="center" vertical="center" wrapText="1"/>
    </xf>
    <xf numFmtId="0" fontId="15" fillId="0" borderId="68" xfId="108" applyFont="1" applyBorder="1" applyAlignment="1">
      <alignment horizontal="center" vertical="center" wrapText="1"/>
    </xf>
    <xf numFmtId="0" fontId="18" fillId="0" borderId="69" xfId="106" applyFont="1" applyBorder="1" applyAlignment="1">
      <alignment horizontal="center" vertical="center"/>
    </xf>
    <xf numFmtId="3" fontId="13" fillId="0" borderId="69" xfId="56" applyNumberFormat="1" applyFont="1" applyBorder="1" applyAlignment="1">
      <alignment horizontal="right" vertical="center" wrapText="1"/>
    </xf>
    <xf numFmtId="0" fontId="27" fillId="0" borderId="4" xfId="0" applyFont="1" applyBorder="1" applyAlignment="1">
      <alignment horizontal="center" vertical="center"/>
    </xf>
    <xf numFmtId="0" fontId="27" fillId="0" borderId="4" xfId="0" applyFont="1" applyBorder="1" applyAlignment="1">
      <alignment vertical="center"/>
    </xf>
    <xf numFmtId="3" fontId="12" fillId="0" borderId="4" xfId="9" applyNumberFormat="1" applyFont="1" applyBorder="1" applyAlignment="1">
      <alignment horizontal="right" vertical="center" wrapText="1"/>
    </xf>
    <xf numFmtId="4" fontId="12" fillId="0" borderId="4" xfId="9" applyNumberFormat="1" applyFont="1" applyBorder="1" applyAlignment="1">
      <alignment horizontal="right" vertical="center" wrapText="1"/>
    </xf>
    <xf numFmtId="0" fontId="6" fillId="0" borderId="4" xfId="106" applyFont="1" applyBorder="1"/>
    <xf numFmtId="0" fontId="12" fillId="0" borderId="71" xfId="106" applyBorder="1"/>
    <xf numFmtId="0" fontId="6" fillId="0" borderId="22" xfId="106" applyFont="1" applyBorder="1"/>
    <xf numFmtId="0" fontId="6" fillId="0" borderId="72" xfId="106" applyFont="1" applyBorder="1"/>
    <xf numFmtId="0" fontId="12" fillId="0" borderId="69" xfId="106" applyBorder="1"/>
    <xf numFmtId="0" fontId="15" fillId="0" borderId="5" xfId="9" applyFont="1" applyBorder="1" applyAlignment="1">
      <alignment horizontal="center" vertical="center" wrapText="1"/>
    </xf>
    <xf numFmtId="3" fontId="13" fillId="0" borderId="70" xfId="56" applyNumberFormat="1" applyFont="1" applyBorder="1" applyAlignment="1">
      <alignment horizontal="right" vertical="center" wrapText="1"/>
    </xf>
    <xf numFmtId="3" fontId="13" fillId="0" borderId="18" xfId="56" applyNumberFormat="1" applyFont="1" applyBorder="1" applyAlignment="1">
      <alignment horizontal="right" vertical="center" wrapText="1"/>
    </xf>
    <xf numFmtId="3" fontId="13" fillId="0" borderId="3" xfId="56" applyNumberFormat="1" applyFont="1" applyBorder="1" applyAlignment="1">
      <alignment horizontal="right" vertical="center" wrapText="1"/>
    </xf>
    <xf numFmtId="0" fontId="12" fillId="0" borderId="22" xfId="106" applyBorder="1"/>
    <xf numFmtId="0" fontId="12" fillId="2" borderId="19" xfId="108" applyFont="1" applyFill="1" applyBorder="1" applyAlignment="1">
      <alignment vertical="center" wrapText="1"/>
    </xf>
    <xf numFmtId="0" fontId="38" fillId="2" borderId="19" xfId="108" applyFill="1" applyBorder="1" applyAlignment="1">
      <alignment vertical="center"/>
    </xf>
    <xf numFmtId="3" fontId="12" fillId="2" borderId="19" xfId="108" applyNumberFormat="1" applyFont="1" applyFill="1" applyBorder="1" applyAlignment="1">
      <alignment vertical="center"/>
    </xf>
    <xf numFmtId="0" fontId="40" fillId="0" borderId="68" xfId="108" applyFont="1" applyBorder="1" applyAlignment="1">
      <alignment horizontal="center" vertical="center" wrapText="1"/>
    </xf>
    <xf numFmtId="0" fontId="18" fillId="0" borderId="6" xfId="106" applyFont="1" applyBorder="1" applyAlignment="1">
      <alignment horizontal="center" vertical="center"/>
    </xf>
    <xf numFmtId="0" fontId="13" fillId="0" borderId="3" xfId="108" applyFont="1" applyBorder="1" applyAlignment="1">
      <alignment horizontal="center" vertical="top" wrapText="1"/>
    </xf>
    <xf numFmtId="0" fontId="12" fillId="0" borderId="3" xfId="108" quotePrefix="1" applyFont="1" applyBorder="1" applyAlignment="1">
      <alignment vertical="center" wrapText="1"/>
    </xf>
    <xf numFmtId="0" fontId="13" fillId="0" borderId="3" xfId="108" applyFont="1" applyBorder="1" applyAlignment="1">
      <alignment vertical="center" wrapText="1"/>
    </xf>
    <xf numFmtId="0" fontId="15" fillId="2" borderId="68" xfId="108" applyFont="1" applyFill="1" applyBorder="1" applyAlignment="1">
      <alignment horizontal="center" vertical="center" wrapText="1"/>
    </xf>
    <xf numFmtId="0" fontId="15" fillId="2" borderId="0" xfId="108" applyFont="1" applyFill="1"/>
    <xf numFmtId="3" fontId="15" fillId="2" borderId="0" xfId="108" applyNumberFormat="1" applyFont="1" applyFill="1"/>
    <xf numFmtId="0" fontId="40" fillId="2" borderId="0" xfId="108" applyFont="1" applyFill="1" applyAlignment="1">
      <alignment vertical="center"/>
    </xf>
    <xf numFmtId="0" fontId="15" fillId="2" borderId="0" xfId="108" applyFont="1" applyFill="1" applyAlignment="1">
      <alignment vertical="center"/>
    </xf>
    <xf numFmtId="0" fontId="15" fillId="2" borderId="3" xfId="108" applyFont="1" applyFill="1" applyBorder="1" applyAlignment="1">
      <alignment vertical="center"/>
    </xf>
    <xf numFmtId="0" fontId="15" fillId="2" borderId="19" xfId="108" applyFont="1" applyFill="1" applyBorder="1" applyAlignment="1">
      <alignment vertical="center"/>
    </xf>
    <xf numFmtId="0" fontId="15" fillId="2" borderId="4" xfId="108" applyFont="1" applyFill="1" applyBorder="1"/>
    <xf numFmtId="0" fontId="14" fillId="0" borderId="15" xfId="9" applyFont="1" applyBorder="1" applyAlignment="1">
      <alignment horizontal="right"/>
    </xf>
    <xf numFmtId="0" fontId="7" fillId="0" borderId="0" xfId="106" applyFont="1" applyAlignment="1">
      <alignment horizontal="right"/>
    </xf>
    <xf numFmtId="0" fontId="121" fillId="0" borderId="0" xfId="0" applyFont="1" applyAlignment="1">
      <alignment horizontal="center"/>
    </xf>
    <xf numFmtId="0" fontId="121" fillId="0" borderId="0" xfId="0" applyFont="1" applyAlignment="1">
      <alignment horizontal="center" vertical="center" wrapText="1"/>
    </xf>
    <xf numFmtId="0" fontId="115" fillId="0" borderId="0" xfId="0" applyFont="1" applyAlignment="1">
      <alignment horizontal="center" vertical="center" wrapText="1"/>
    </xf>
    <xf numFmtId="0" fontId="136" fillId="0" borderId="0" xfId="0" applyFont="1" applyAlignment="1">
      <alignment vertical="center"/>
    </xf>
    <xf numFmtId="0" fontId="136" fillId="0" borderId="0" xfId="0" applyFont="1" applyAlignment="1">
      <alignment horizontal="right" vertical="center"/>
    </xf>
    <xf numFmtId="0" fontId="13" fillId="0" borderId="7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196" fontId="108" fillId="0" borderId="5" xfId="0" applyNumberFormat="1" applyFont="1" applyBorder="1" applyAlignment="1">
      <alignment horizontal="right" vertical="center" wrapText="1"/>
    </xf>
    <xf numFmtId="0" fontId="107" fillId="0" borderId="5" xfId="0" applyFont="1" applyBorder="1" applyAlignment="1">
      <alignment horizontal="right" vertical="center" wrapText="1"/>
    </xf>
    <xf numFmtId="0" fontId="109" fillId="0" borderId="5" xfId="0" applyFont="1" applyBorder="1" applyAlignment="1">
      <alignment horizontal="center" vertical="center" wrapText="1"/>
    </xf>
    <xf numFmtId="0" fontId="108" fillId="0" borderId="10" xfId="0" applyFont="1" applyBorder="1" applyAlignment="1">
      <alignment horizontal="center" vertical="center"/>
    </xf>
    <xf numFmtId="0" fontId="108" fillId="0" borderId="10" xfId="0" applyFont="1" applyBorder="1" applyAlignment="1">
      <alignment vertical="center" wrapText="1"/>
    </xf>
    <xf numFmtId="0" fontId="108" fillId="0" borderId="10" xfId="0" applyFont="1" applyBorder="1" applyAlignment="1">
      <alignment horizontal="center"/>
    </xf>
    <xf numFmtId="0" fontId="13" fillId="0" borderId="10" xfId="0" applyFont="1" applyBorder="1" applyAlignment="1">
      <alignment horizontal="center" vertical="center"/>
    </xf>
    <xf numFmtId="0" fontId="108" fillId="0" borderId="10" xfId="0" applyFont="1" applyBorder="1"/>
    <xf numFmtId="0" fontId="141" fillId="0" borderId="10" xfId="0" applyFont="1" applyBorder="1"/>
    <xf numFmtId="0" fontId="139" fillId="0" borderId="10" xfId="0" applyFont="1" applyBorder="1" applyAlignment="1">
      <alignment horizontal="center" vertical="center"/>
    </xf>
    <xf numFmtId="0" fontId="7" fillId="0" borderId="76" xfId="0" applyFont="1" applyBorder="1" applyAlignment="1">
      <alignment horizontal="center"/>
    </xf>
    <xf numFmtId="0" fontId="7" fillId="0" borderId="77" xfId="0" applyFont="1" applyBorder="1" applyAlignment="1">
      <alignment wrapText="1"/>
    </xf>
    <xf numFmtId="0" fontId="7" fillId="0" borderId="76" xfId="0" applyFont="1" applyBorder="1" applyAlignment="1">
      <alignment horizontal="center" vertical="center"/>
    </xf>
    <xf numFmtId="0" fontId="7" fillId="0" borderId="77" xfId="0" applyFont="1" applyBorder="1" applyAlignment="1">
      <alignment vertical="center" wrapText="1"/>
    </xf>
    <xf numFmtId="0" fontId="6" fillId="0" borderId="76" xfId="0" applyFont="1" applyBorder="1" applyAlignment="1">
      <alignment horizontal="center" vertical="center"/>
    </xf>
    <xf numFmtId="0" fontId="6" fillId="0" borderId="77" xfId="0" applyFont="1" applyBorder="1" applyAlignment="1">
      <alignment horizontal="justify" vertical="center" wrapText="1"/>
    </xf>
    <xf numFmtId="0" fontId="29" fillId="0" borderId="77" xfId="0" applyFont="1" applyBorder="1" applyAlignment="1">
      <alignment vertical="center" wrapText="1"/>
    </xf>
    <xf numFmtId="0" fontId="6" fillId="0" borderId="77" xfId="0" applyFont="1" applyBorder="1" applyAlignment="1">
      <alignment vertical="center" wrapText="1"/>
    </xf>
    <xf numFmtId="0" fontId="6" fillId="0" borderId="77" xfId="0" applyFont="1" applyBorder="1" applyAlignment="1">
      <alignment horizontal="left" vertical="center" wrapText="1"/>
    </xf>
    <xf numFmtId="0" fontId="6" fillId="0" borderId="77" xfId="0" quotePrefix="1" applyFont="1" applyBorder="1" applyAlignment="1">
      <alignment vertical="center" wrapText="1"/>
    </xf>
    <xf numFmtId="0" fontId="7" fillId="0" borderId="77" xfId="0" applyFont="1" applyBorder="1" applyAlignment="1">
      <alignment vertical="center"/>
    </xf>
    <xf numFmtId="0" fontId="7" fillId="0" borderId="77" xfId="0" applyFont="1" applyBorder="1" applyAlignment="1">
      <alignment horizontal="justify" vertical="center" wrapText="1"/>
    </xf>
    <xf numFmtId="0" fontId="416" fillId="0" borderId="0" xfId="13286" applyFont="1"/>
    <xf numFmtId="0" fontId="109" fillId="0" borderId="0" xfId="13286" applyFont="1" applyAlignment="1">
      <alignment horizontal="center"/>
    </xf>
    <xf numFmtId="0" fontId="109" fillId="0" borderId="0" xfId="13286" applyFont="1"/>
    <xf numFmtId="0" fontId="4" fillId="0" borderId="0" xfId="13286"/>
    <xf numFmtId="0" fontId="417" fillId="3" borderId="0" xfId="13286" applyFont="1" applyFill="1" applyAlignment="1">
      <alignment horizontal="right" wrapText="1"/>
    </xf>
    <xf numFmtId="0" fontId="415" fillId="3" borderId="0" xfId="13286" applyFont="1" applyFill="1"/>
    <xf numFmtId="0" fontId="135" fillId="0" borderId="0" xfId="13286" applyFont="1" applyAlignment="1">
      <alignment horizontal="center"/>
    </xf>
    <xf numFmtId="0" fontId="135" fillId="0" borderId="0" xfId="13286" applyFont="1"/>
    <xf numFmtId="0" fontId="109" fillId="0" borderId="0" xfId="13286" applyFont="1" applyAlignment="1">
      <alignment horizontal="center" vertical="center"/>
    </xf>
    <xf numFmtId="0" fontId="417" fillId="0" borderId="0" xfId="13286" applyFont="1" applyAlignment="1">
      <alignment horizontal="right" wrapText="1"/>
    </xf>
    <xf numFmtId="0" fontId="415" fillId="0" borderId="0" xfId="13286" applyFont="1"/>
    <xf numFmtId="0" fontId="4" fillId="0" borderId="0" xfId="13286" applyAlignment="1">
      <alignment vertical="center"/>
    </xf>
    <xf numFmtId="0" fontId="4" fillId="0" borderId="0" xfId="13286" applyAlignment="1">
      <alignment vertical="center" wrapText="1"/>
    </xf>
    <xf numFmtId="0" fontId="414" fillId="0" borderId="0" xfId="13286" applyFont="1"/>
    <xf numFmtId="0" fontId="110" fillId="0" borderId="0" xfId="13286" applyFont="1"/>
    <xf numFmtId="0" fontId="121" fillId="0" borderId="0" xfId="13286" applyFont="1"/>
    <xf numFmtId="0" fontId="419" fillId="0" borderId="0" xfId="13286" applyFont="1"/>
    <xf numFmtId="0" fontId="122" fillId="0" borderId="10" xfId="13286" applyFont="1" applyBorder="1" applyAlignment="1">
      <alignment horizontal="center" vertical="center" wrapText="1"/>
    </xf>
    <xf numFmtId="0" fontId="421" fillId="0" borderId="0" xfId="13286" applyFont="1" applyAlignment="1">
      <alignment horizontal="center" vertical="center" wrapText="1"/>
    </xf>
    <xf numFmtId="0" fontId="7" fillId="0" borderId="0" xfId="13286" applyFont="1"/>
    <xf numFmtId="0" fontId="13" fillId="0" borderId="0" xfId="13286" applyFont="1"/>
    <xf numFmtId="0" fontId="12" fillId="0" borderId="0" xfId="13286" applyFont="1"/>
    <xf numFmtId="196" fontId="108" fillId="0" borderId="19" xfId="12622" applyNumberFormat="1" applyFont="1" applyFill="1" applyBorder="1" applyAlignment="1">
      <alignment horizontal="right" vertical="center" wrapText="1"/>
    </xf>
    <xf numFmtId="213" fontId="108" fillId="0" borderId="19" xfId="12622" applyNumberFormat="1" applyFont="1" applyFill="1" applyBorder="1" applyAlignment="1">
      <alignment horizontal="right" vertical="center" wrapText="1"/>
    </xf>
    <xf numFmtId="0" fontId="121" fillId="0" borderId="0" xfId="13286" applyFont="1" applyAlignment="1">
      <alignment horizontal="right"/>
    </xf>
    <xf numFmtId="0" fontId="418" fillId="0" borderId="0" xfId="13286" applyFont="1"/>
    <xf numFmtId="0" fontId="7" fillId="0" borderId="77" xfId="13286" applyFont="1" applyBorder="1" applyAlignment="1">
      <alignment horizontal="center" vertical="center"/>
    </xf>
    <xf numFmtId="0" fontId="7" fillId="0" borderId="77" xfId="13286" applyFont="1" applyBorder="1" applyAlignment="1">
      <alignment horizontal="justify" vertical="center" wrapText="1"/>
    </xf>
    <xf numFmtId="196" fontId="108" fillId="0" borderId="77" xfId="12622" applyNumberFormat="1" applyFont="1" applyFill="1" applyBorder="1" applyAlignment="1">
      <alignment horizontal="right" vertical="center" wrapText="1"/>
    </xf>
    <xf numFmtId="0" fontId="7" fillId="0" borderId="77" xfId="13286" applyFont="1" applyBorder="1" applyAlignment="1">
      <alignment vertical="center" wrapText="1"/>
    </xf>
    <xf numFmtId="0" fontId="6" fillId="0" borderId="77" xfId="13286" applyFont="1" applyBorder="1" applyAlignment="1">
      <alignment horizontal="center" vertical="center"/>
    </xf>
    <xf numFmtId="0" fontId="6" fillId="0" borderId="77" xfId="13286" quotePrefix="1" applyFont="1" applyBorder="1" applyAlignment="1">
      <alignment horizontal="justify" vertical="center" wrapText="1"/>
    </xf>
    <xf numFmtId="213" fontId="108" fillId="0" borderId="77" xfId="12622" applyNumberFormat="1" applyFont="1" applyFill="1" applyBorder="1" applyAlignment="1">
      <alignment horizontal="right" vertical="center" wrapText="1"/>
    </xf>
    <xf numFmtId="0" fontId="108" fillId="0" borderId="77" xfId="13286" applyFont="1" applyBorder="1" applyAlignment="1">
      <alignment horizontal="center" vertical="center" wrapText="1"/>
    </xf>
    <xf numFmtId="0" fontId="6" fillId="0" borderId="77" xfId="13286" quotePrefix="1" applyFont="1" applyBorder="1" applyAlignment="1">
      <alignment vertical="center" wrapText="1"/>
    </xf>
    <xf numFmtId="0" fontId="7" fillId="0" borderId="76" xfId="13286" applyFont="1" applyBorder="1" applyAlignment="1">
      <alignment horizontal="center" vertical="center"/>
    </xf>
    <xf numFmtId="196" fontId="107" fillId="0" borderId="77" xfId="12622" applyNumberFormat="1" applyFont="1" applyFill="1" applyBorder="1" applyAlignment="1">
      <alignment horizontal="right" vertical="center" wrapText="1"/>
    </xf>
    <xf numFmtId="0" fontId="107" fillId="0" borderId="0" xfId="13286" applyFont="1" applyAlignment="1">
      <alignment horizontal="center"/>
    </xf>
    <xf numFmtId="0" fontId="107" fillId="0" borderId="0" xfId="13286" applyFont="1"/>
    <xf numFmtId="0" fontId="136" fillId="0" borderId="0" xfId="13286" applyFont="1" applyAlignment="1">
      <alignment horizontal="right" vertical="center"/>
    </xf>
    <xf numFmtId="0" fontId="136" fillId="0" borderId="0" xfId="13286" applyFont="1" applyAlignment="1">
      <alignment vertical="center"/>
    </xf>
    <xf numFmtId="0" fontId="17" fillId="0" borderId="84" xfId="13286" applyFont="1" applyBorder="1" applyAlignment="1">
      <alignment horizontal="center" vertical="center" wrapText="1"/>
    </xf>
    <xf numFmtId="0" fontId="17" fillId="0" borderId="80" xfId="13286" applyFont="1" applyBorder="1" applyAlignment="1">
      <alignment horizontal="center" vertical="center" wrapText="1"/>
    </xf>
    <xf numFmtId="0" fontId="122" fillId="0" borderId="86" xfId="13286" applyFont="1" applyBorder="1" applyAlignment="1">
      <alignment horizontal="center" vertical="center" wrapText="1"/>
    </xf>
    <xf numFmtId="0" fontId="6" fillId="0" borderId="76" xfId="13286" applyFont="1" applyBorder="1" applyAlignment="1">
      <alignment horizontal="center" vertical="center"/>
    </xf>
    <xf numFmtId="0" fontId="6" fillId="0" borderId="77" xfId="13286" applyFont="1" applyBorder="1" applyAlignment="1">
      <alignment horizontal="justify" vertical="center" wrapText="1"/>
    </xf>
    <xf numFmtId="0" fontId="29" fillId="0" borderId="77" xfId="13286" applyFont="1" applyBorder="1" applyAlignment="1">
      <alignment horizontal="justify" vertical="center" wrapText="1"/>
    </xf>
    <xf numFmtId="0" fontId="29" fillId="0" borderId="77" xfId="13286" applyFont="1" applyBorder="1" applyAlignment="1">
      <alignment vertical="center" wrapText="1"/>
    </xf>
    <xf numFmtId="0" fontId="6" fillId="0" borderId="77" xfId="13286" applyFont="1" applyBorder="1" applyAlignment="1">
      <alignment vertical="center" wrapText="1"/>
    </xf>
    <xf numFmtId="0" fontId="6" fillId="0" borderId="77" xfId="13286" applyFont="1" applyBorder="1" applyAlignment="1">
      <alignment horizontal="left" vertical="center" wrapText="1"/>
    </xf>
    <xf numFmtId="0" fontId="108" fillId="0" borderId="87" xfId="13286" applyFont="1" applyBorder="1" applyAlignment="1">
      <alignment horizontal="center" vertical="center" wrapText="1"/>
    </xf>
    <xf numFmtId="0" fontId="418" fillId="0" borderId="88" xfId="13286" quotePrefix="1" applyFont="1" applyBorder="1" applyAlignment="1">
      <alignment horizontal="center" vertical="center"/>
    </xf>
    <xf numFmtId="0" fontId="12" fillId="0" borderId="75" xfId="13286" applyFont="1" applyBorder="1" applyAlignment="1">
      <alignment horizontal="justify" wrapText="1"/>
    </xf>
    <xf numFmtId="0" fontId="107" fillId="0" borderId="89" xfId="13286" applyFont="1" applyBorder="1" applyAlignment="1">
      <alignment horizontal="center"/>
    </xf>
    <xf numFmtId="0" fontId="107" fillId="0" borderId="89" xfId="13286" applyFont="1" applyBorder="1"/>
    <xf numFmtId="0" fontId="107" fillId="0" borderId="89" xfId="13286" applyFont="1" applyBorder="1" applyAlignment="1">
      <alignment horizontal="center" vertical="center"/>
    </xf>
    <xf numFmtId="0" fontId="418" fillId="0" borderId="89" xfId="13286" quotePrefix="1" applyFont="1" applyBorder="1" applyAlignment="1">
      <alignment horizontal="center" vertical="center"/>
    </xf>
    <xf numFmtId="0" fontId="13" fillId="0" borderId="89" xfId="13286" applyFont="1" applyBorder="1" applyAlignment="1">
      <alignment wrapText="1"/>
    </xf>
    <xf numFmtId="0" fontId="108" fillId="0" borderId="90" xfId="13286" applyFont="1" applyBorder="1" applyAlignment="1">
      <alignment horizontal="center" vertical="center" wrapText="1"/>
    </xf>
    <xf numFmtId="0" fontId="15" fillId="0" borderId="91" xfId="0" applyFont="1" applyBorder="1" applyAlignment="1">
      <alignment horizontal="center" vertical="center" wrapText="1"/>
    </xf>
    <xf numFmtId="0" fontId="12" fillId="0" borderId="78" xfId="0" applyFont="1" applyBorder="1" applyAlignment="1">
      <alignment horizontal="center"/>
    </xf>
    <xf numFmtId="0" fontId="108" fillId="0" borderId="111" xfId="13286" applyFont="1" applyBorder="1" applyAlignment="1">
      <alignment horizontal="center" vertical="center" wrapText="1"/>
    </xf>
    <xf numFmtId="0" fontId="13" fillId="0" borderId="77" xfId="108" applyFont="1" applyBorder="1" applyAlignment="1">
      <alignment horizontal="center" vertical="center"/>
    </xf>
    <xf numFmtId="3" fontId="13" fillId="0" borderId="77" xfId="108" applyNumberFormat="1" applyFont="1" applyBorder="1" applyAlignment="1">
      <alignment horizontal="right" vertical="center"/>
    </xf>
    <xf numFmtId="3" fontId="13" fillId="0" borderId="77" xfId="108" applyNumberFormat="1" applyFont="1" applyBorder="1" applyAlignment="1">
      <alignment vertical="center"/>
    </xf>
    <xf numFmtId="0" fontId="13" fillId="0" borderId="77" xfId="108" applyFont="1" applyBorder="1" applyAlignment="1">
      <alignment vertical="center"/>
    </xf>
    <xf numFmtId="0" fontId="12" fillId="0" borderId="77" xfId="108" quotePrefix="1" applyFont="1" applyBorder="1" applyAlignment="1">
      <alignment horizontal="left" vertical="center"/>
    </xf>
    <xf numFmtId="0" fontId="12" fillId="0" borderId="77" xfId="108" applyFont="1" applyBorder="1" applyAlignment="1">
      <alignment horizontal="left" vertical="center"/>
    </xf>
    <xf numFmtId="0" fontId="37" fillId="0" borderId="4" xfId="0" applyFont="1" applyBorder="1"/>
    <xf numFmtId="0" fontId="129" fillId="0" borderId="0" xfId="108" quotePrefix="1" applyFont="1"/>
    <xf numFmtId="0" fontId="129" fillId="0" borderId="0" xfId="108" applyFont="1" applyAlignment="1">
      <alignment horizontal="left"/>
    </xf>
    <xf numFmtId="0" fontId="129" fillId="0" borderId="0" xfId="108" applyFont="1"/>
    <xf numFmtId="0" fontId="129" fillId="0" borderId="0" xfId="0" applyFont="1" applyAlignment="1">
      <alignment horizontal="center"/>
    </xf>
    <xf numFmtId="0" fontId="129" fillId="0" borderId="0" xfId="0" applyFont="1"/>
    <xf numFmtId="0" fontId="30" fillId="0" borderId="0" xfId="13286" applyFont="1"/>
    <xf numFmtId="0" fontId="129" fillId="0" borderId="0" xfId="106" applyFont="1"/>
    <xf numFmtId="0" fontId="129" fillId="0" borderId="0" xfId="106" applyFont="1" applyAlignment="1">
      <alignment horizontal="center"/>
    </xf>
    <xf numFmtId="0" fontId="24" fillId="0" borderId="3" xfId="0" applyFont="1" applyBorder="1" applyAlignment="1">
      <alignment horizontal="center" vertical="center"/>
    </xf>
    <xf numFmtId="0" fontId="24" fillId="0" borderId="3" xfId="0" applyFont="1" applyBorder="1" applyAlignment="1">
      <alignment vertical="center"/>
    </xf>
    <xf numFmtId="3" fontId="24" fillId="0" borderId="19" xfId="0" applyNumberFormat="1" applyFont="1" applyBorder="1" applyAlignment="1">
      <alignment horizontal="center" vertical="center"/>
    </xf>
    <xf numFmtId="3" fontId="24" fillId="0" borderId="3" xfId="0" applyNumberFormat="1" applyFont="1" applyBorder="1" applyAlignment="1">
      <alignment vertical="center"/>
    </xf>
    <xf numFmtId="3" fontId="24" fillId="0" borderId="3" xfId="0" applyNumberFormat="1" applyFont="1" applyBorder="1" applyAlignment="1">
      <alignment horizontal="right" vertical="center"/>
    </xf>
    <xf numFmtId="3" fontId="24" fillId="0" borderId="19" xfId="0" applyNumberFormat="1" applyFont="1" applyBorder="1" applyAlignment="1">
      <alignment horizontal="right" vertical="center"/>
    </xf>
    <xf numFmtId="208" fontId="24" fillId="0" borderId="3" xfId="0" applyNumberFormat="1" applyFont="1" applyBorder="1" applyAlignment="1">
      <alignment vertical="center"/>
    </xf>
    <xf numFmtId="207" fontId="13" fillId="0" borderId="0" xfId="0" applyNumberFormat="1" applyFont="1"/>
    <xf numFmtId="3" fontId="13" fillId="0" borderId="3" xfId="9" applyNumberFormat="1" applyFont="1" applyBorder="1" applyAlignment="1">
      <alignment horizontal="right" vertical="center" wrapText="1"/>
    </xf>
    <xf numFmtId="4" fontId="13" fillId="0" borderId="3" xfId="9" applyNumberFormat="1" applyFont="1" applyBorder="1" applyAlignment="1">
      <alignment horizontal="right" vertical="center" wrapText="1"/>
    </xf>
    <xf numFmtId="196" fontId="108" fillId="0" borderId="114" xfId="12622" applyNumberFormat="1" applyFont="1" applyFill="1" applyBorder="1" applyAlignment="1">
      <alignment horizontal="right" vertical="center" wrapText="1"/>
    </xf>
    <xf numFmtId="0" fontId="107" fillId="0" borderId="114" xfId="13286" applyFont="1" applyBorder="1" applyAlignment="1">
      <alignment horizontal="center" vertical="center" wrapText="1"/>
    </xf>
    <xf numFmtId="213" fontId="108" fillId="0" borderId="114" xfId="12622" applyNumberFormat="1" applyFont="1" applyFill="1" applyBorder="1" applyAlignment="1">
      <alignment horizontal="right" vertical="center" wrapText="1"/>
    </xf>
    <xf numFmtId="0" fontId="7" fillId="0" borderId="115" xfId="13286" applyFont="1" applyBorder="1" applyAlignment="1">
      <alignment horizontal="center" vertical="center"/>
    </xf>
    <xf numFmtId="0" fontId="6" fillId="0" borderId="19" xfId="13286" quotePrefix="1" applyFont="1" applyBorder="1" applyAlignment="1">
      <alignment horizontal="justify" vertical="center" wrapText="1"/>
    </xf>
    <xf numFmtId="0" fontId="108" fillId="0" borderId="19" xfId="13286" applyFont="1" applyBorder="1" applyAlignment="1">
      <alignment horizontal="center" vertical="center" wrapText="1"/>
    </xf>
    <xf numFmtId="0" fontId="6" fillId="0" borderId="19" xfId="13286" applyFont="1" applyBorder="1" applyAlignment="1">
      <alignment horizontal="center" vertical="center"/>
    </xf>
    <xf numFmtId="0" fontId="6" fillId="0" borderId="19" xfId="13286" quotePrefix="1" applyFont="1" applyBorder="1" applyAlignment="1">
      <alignment vertical="center" wrapText="1"/>
    </xf>
    <xf numFmtId="0" fontId="422" fillId="0" borderId="113" xfId="13286" quotePrefix="1" applyFont="1" applyBorder="1" applyAlignment="1">
      <alignment horizontal="center" vertical="center"/>
    </xf>
    <xf numFmtId="0" fontId="13" fillId="0" borderId="114" xfId="13286" applyFont="1" applyBorder="1" applyAlignment="1">
      <alignment horizontal="justify" vertical="center" wrapText="1"/>
    </xf>
    <xf numFmtId="0" fontId="13" fillId="0" borderId="114" xfId="13286" applyFont="1" applyBorder="1" applyAlignment="1">
      <alignment horizontal="center" vertical="center"/>
    </xf>
    <xf numFmtId="0" fontId="13" fillId="0" borderId="114" xfId="0" applyFont="1" applyBorder="1" applyAlignment="1">
      <alignment vertical="center" wrapText="1"/>
    </xf>
    <xf numFmtId="0" fontId="108" fillId="0" borderId="116" xfId="13286" applyFont="1" applyBorder="1" applyAlignment="1">
      <alignment horizontal="center" vertical="center" wrapText="1"/>
    </xf>
    <xf numFmtId="0" fontId="7" fillId="0" borderId="79" xfId="13286" applyFont="1" applyBorder="1" applyAlignment="1">
      <alignment horizontal="center" vertical="center"/>
    </xf>
    <xf numFmtId="0" fontId="7" fillId="0" borderId="2" xfId="13286" applyFont="1" applyBorder="1" applyAlignment="1">
      <alignment horizontal="justify" vertical="center" wrapText="1"/>
    </xf>
    <xf numFmtId="196" fontId="108" fillId="0" borderId="2" xfId="12622" applyNumberFormat="1" applyFont="1" applyFill="1" applyBorder="1" applyAlignment="1">
      <alignment horizontal="right" vertical="center" wrapText="1"/>
    </xf>
    <xf numFmtId="0" fontId="108" fillId="0" borderId="2" xfId="13286" applyFont="1" applyBorder="1" applyAlignment="1">
      <alignment horizontal="center" vertical="center" wrapText="1"/>
    </xf>
    <xf numFmtId="0" fontId="7" fillId="0" borderId="2" xfId="13286" applyFont="1" applyBorder="1" applyAlignment="1">
      <alignment horizontal="center" vertical="center"/>
    </xf>
    <xf numFmtId="0" fontId="7" fillId="0" borderId="2" xfId="13286" applyFont="1" applyBorder="1" applyAlignment="1">
      <alignment vertical="center" wrapText="1"/>
    </xf>
    <xf numFmtId="213" fontId="108" fillId="0" borderId="2" xfId="12622" applyNumberFormat="1" applyFont="1" applyFill="1" applyBorder="1" applyAlignment="1">
      <alignment horizontal="right" vertical="center" wrapText="1"/>
    </xf>
    <xf numFmtId="0" fontId="108" fillId="0" borderId="117" xfId="13286" applyFont="1" applyBorder="1" applyAlignment="1">
      <alignment horizontal="center" vertical="center" wrapText="1"/>
    </xf>
    <xf numFmtId="0" fontId="6" fillId="0" borderId="112" xfId="13286" applyFont="1" applyBorder="1" applyAlignment="1">
      <alignment horizontal="center"/>
    </xf>
    <xf numFmtId="0" fontId="420" fillId="0" borderId="91" xfId="13286" applyFont="1" applyBorder="1" applyAlignment="1">
      <alignment horizontal="center"/>
    </xf>
    <xf numFmtId="196" fontId="108" fillId="0" borderId="91" xfId="13286" applyNumberFormat="1" applyFont="1" applyBorder="1" applyAlignment="1">
      <alignment horizontal="right" vertical="center" wrapText="1"/>
    </xf>
    <xf numFmtId="0" fontId="107" fillId="0" borderId="91" xfId="13286" applyFont="1" applyBorder="1" applyAlignment="1">
      <alignment horizontal="center" vertical="center" wrapText="1"/>
    </xf>
    <xf numFmtId="0" fontId="6" fillId="0" borderId="91" xfId="13286" applyFont="1" applyBorder="1" applyAlignment="1">
      <alignment horizontal="center"/>
    </xf>
    <xf numFmtId="0" fontId="7" fillId="0" borderId="91" xfId="13286" applyFont="1" applyBorder="1" applyAlignment="1">
      <alignment horizontal="center"/>
    </xf>
    <xf numFmtId="0" fontId="107" fillId="0" borderId="118" xfId="13286" applyFont="1" applyBorder="1" applyAlignment="1">
      <alignment horizontal="center" vertical="center" wrapText="1"/>
    </xf>
    <xf numFmtId="0" fontId="7" fillId="0" borderId="112" xfId="13286" applyFont="1" applyBorder="1" applyAlignment="1">
      <alignment horizontal="center" vertical="center"/>
    </xf>
    <xf numFmtId="0" fontId="7" fillId="0" borderId="119" xfId="13286" applyFont="1" applyBorder="1" applyAlignment="1">
      <alignment horizontal="justify" vertical="center" wrapText="1"/>
    </xf>
    <xf numFmtId="196" fontId="108" fillId="0" borderId="119" xfId="12622" applyNumberFormat="1" applyFont="1" applyFill="1" applyBorder="1" applyAlignment="1">
      <alignment horizontal="right" vertical="center" wrapText="1"/>
    </xf>
    <xf numFmtId="0" fontId="107" fillId="0" borderId="119" xfId="13286" applyFont="1" applyBorder="1" applyAlignment="1">
      <alignment horizontal="center" vertical="center" wrapText="1"/>
    </xf>
    <xf numFmtId="0" fontId="7" fillId="0" borderId="119" xfId="13286" applyFont="1" applyBorder="1" applyAlignment="1">
      <alignment horizontal="center" vertical="center"/>
    </xf>
    <xf numFmtId="0" fontId="7" fillId="0" borderId="119" xfId="13286" applyFont="1" applyBorder="1" applyAlignment="1">
      <alignment vertical="center" wrapText="1"/>
    </xf>
    <xf numFmtId="213" fontId="108" fillId="0" borderId="119" xfId="12622" applyNumberFormat="1" applyFont="1" applyFill="1" applyBorder="1" applyAlignment="1">
      <alignment horizontal="right" vertical="center" wrapText="1"/>
    </xf>
    <xf numFmtId="0" fontId="424" fillId="0" borderId="76" xfId="13286" applyFont="1" applyBorder="1" applyAlignment="1">
      <alignment horizontal="center" vertical="center"/>
    </xf>
    <xf numFmtId="0" fontId="424" fillId="0" borderId="77" xfId="13286" applyFont="1" applyBorder="1" applyAlignment="1">
      <alignment horizontal="justify" vertical="center" wrapText="1"/>
    </xf>
    <xf numFmtId="196" fontId="425" fillId="0" borderId="77" xfId="12622" applyNumberFormat="1" applyFont="1" applyFill="1" applyBorder="1" applyAlignment="1">
      <alignment horizontal="right" vertical="center" wrapText="1"/>
    </xf>
    <xf numFmtId="0" fontId="425" fillId="0" borderId="77" xfId="13286" applyFont="1" applyBorder="1" applyAlignment="1">
      <alignment horizontal="center" vertical="center" wrapText="1"/>
    </xf>
    <xf numFmtId="0" fontId="424" fillId="0" borderId="77" xfId="13286" applyFont="1" applyBorder="1" applyAlignment="1">
      <alignment horizontal="center" vertical="center"/>
    </xf>
    <xf numFmtId="213" fontId="425" fillId="0" borderId="77" xfId="12622" applyNumberFormat="1" applyFont="1" applyFill="1" applyBorder="1" applyAlignment="1">
      <alignment horizontal="right" vertical="center" wrapText="1"/>
    </xf>
    <xf numFmtId="0" fontId="425" fillId="0" borderId="111" xfId="13286" applyFont="1" applyBorder="1" applyAlignment="1">
      <alignment horizontal="center" vertical="center" wrapText="1"/>
    </xf>
    <xf numFmtId="0" fontId="423" fillId="0" borderId="0" xfId="13286" applyFont="1"/>
    <xf numFmtId="0" fontId="13" fillId="0" borderId="77" xfId="108" quotePrefix="1" applyFont="1" applyBorder="1" applyAlignment="1">
      <alignment horizontal="left" vertical="center"/>
    </xf>
    <xf numFmtId="0" fontId="121" fillId="0" borderId="0" xfId="13286" applyFont="1" applyAlignment="1">
      <alignment horizontal="center"/>
    </xf>
    <xf numFmtId="0" fontId="13" fillId="0" borderId="91" xfId="13289" applyFont="1" applyBorder="1" applyAlignment="1">
      <alignment horizontal="center" vertical="center" wrapText="1"/>
    </xf>
    <xf numFmtId="0" fontId="13" fillId="0" borderId="6" xfId="13289" applyFont="1" applyBorder="1" applyAlignment="1">
      <alignment horizontal="center" vertical="center" wrapText="1"/>
    </xf>
    <xf numFmtId="0" fontId="13" fillId="0" borderId="10" xfId="13289" applyFont="1" applyBorder="1" applyAlignment="1">
      <alignment horizontal="center" vertical="center" wrapText="1"/>
    </xf>
    <xf numFmtId="0" fontId="13" fillId="0" borderId="12" xfId="13289" applyFont="1" applyBorder="1" applyAlignment="1">
      <alignment horizontal="center" vertical="center" wrapText="1"/>
    </xf>
    <xf numFmtId="0" fontId="13" fillId="0" borderId="14" xfId="13289" applyFont="1" applyBorder="1" applyAlignment="1">
      <alignment horizontal="center" vertical="center" wrapText="1"/>
    </xf>
    <xf numFmtId="0" fontId="13" fillId="0" borderId="6" xfId="13286" applyFont="1" applyBorder="1" applyAlignment="1">
      <alignment horizontal="center" vertical="center" wrapText="1"/>
    </xf>
    <xf numFmtId="0" fontId="13" fillId="0" borderId="10" xfId="13286" applyFont="1" applyBorder="1" applyAlignment="1">
      <alignment horizontal="center" vertical="center" wrapText="1"/>
    </xf>
    <xf numFmtId="0" fontId="13" fillId="0" borderId="80" xfId="13289" applyFont="1" applyBorder="1" applyAlignment="1">
      <alignment horizontal="center" vertical="center" wrapText="1"/>
    </xf>
    <xf numFmtId="0" fontId="13" fillId="0" borderId="82" xfId="13286" applyFont="1" applyBorder="1" applyAlignment="1">
      <alignment horizontal="center" vertical="center" wrapText="1"/>
    </xf>
    <xf numFmtId="0" fontId="13" fillId="0" borderId="80" xfId="13286" applyFont="1" applyBorder="1" applyAlignment="1">
      <alignment horizontal="center" vertical="center" wrapText="1"/>
    </xf>
    <xf numFmtId="0" fontId="7" fillId="0" borderId="82" xfId="13286" applyFont="1" applyBorder="1" applyAlignment="1">
      <alignment horizontal="center" vertical="center" wrapText="1"/>
    </xf>
    <xf numFmtId="0" fontId="7" fillId="0" borderId="80" xfId="13286" applyFont="1" applyBorder="1" applyAlignment="1">
      <alignment horizontal="center" vertical="center" wrapText="1"/>
    </xf>
    <xf numFmtId="0" fontId="7" fillId="0" borderId="65" xfId="13286" applyFont="1" applyBorder="1" applyAlignment="1">
      <alignment horizontal="center" vertical="center" wrapText="1"/>
    </xf>
    <xf numFmtId="0" fontId="7" fillId="0" borderId="5" xfId="13286" applyFont="1" applyBorder="1" applyAlignment="1">
      <alignment horizontal="center" vertical="center" wrapText="1"/>
    </xf>
    <xf numFmtId="0" fontId="7" fillId="0" borderId="10" xfId="13286" applyFont="1" applyBorder="1" applyAlignment="1">
      <alignment horizontal="center" vertical="center" wrapText="1"/>
    </xf>
    <xf numFmtId="0" fontId="13" fillId="0" borderId="83" xfId="13286" applyFont="1" applyBorder="1" applyAlignment="1">
      <alignment horizontal="center" vertical="center" wrapText="1"/>
    </xf>
    <xf numFmtId="0" fontId="13" fillId="0" borderId="85" xfId="13286" applyFont="1" applyBorder="1" applyAlignment="1">
      <alignment horizontal="center" vertical="center" wrapText="1"/>
    </xf>
    <xf numFmtId="0" fontId="13" fillId="0" borderId="91" xfId="13286" applyFont="1" applyBorder="1" applyAlignment="1">
      <alignment horizontal="center" vertical="center" wrapText="1"/>
    </xf>
    <xf numFmtId="0" fontId="121" fillId="0" borderId="0" xfId="0" applyFont="1" applyAlignment="1">
      <alignment horizontal="center" vertical="center" wrapText="1"/>
    </xf>
    <xf numFmtId="0" fontId="115" fillId="0" borderId="0" xfId="0" applyFont="1" applyAlignment="1">
      <alignment horizontal="center" vertical="center" wrapText="1"/>
    </xf>
    <xf numFmtId="0" fontId="415" fillId="0" borderId="0" xfId="13286" applyFont="1" applyAlignment="1">
      <alignment horizontal="left"/>
    </xf>
    <xf numFmtId="0" fontId="7" fillId="0" borderId="81" xfId="13286" applyFont="1" applyBorder="1" applyAlignment="1">
      <alignment horizontal="center" vertical="center" wrapText="1"/>
    </xf>
    <xf numFmtId="0" fontId="7" fillId="0" borderId="84" xfId="13286" applyFont="1" applyBorder="1" applyAlignment="1">
      <alignment horizontal="center" vertical="center" wrapText="1"/>
    </xf>
    <xf numFmtId="0" fontId="136" fillId="0" borderId="0" xfId="0" applyFont="1" applyAlignment="1">
      <alignment horizontal="right" vertical="center"/>
    </xf>
    <xf numFmtId="0" fontId="121" fillId="0" borderId="0" xfId="0" applyFont="1" applyAlignment="1">
      <alignment horizontal="left"/>
    </xf>
    <xf numFmtId="0" fontId="121" fillId="0" borderId="0" xfId="0" applyFont="1" applyAlignment="1">
      <alignment horizontal="center"/>
    </xf>
    <xf numFmtId="0" fontId="135" fillId="0" borderId="47" xfId="0" applyFont="1" applyBorder="1" applyAlignment="1">
      <alignment horizontal="center"/>
    </xf>
    <xf numFmtId="0" fontId="135" fillId="0" borderId="8" xfId="0" applyFont="1" applyBorder="1" applyAlignment="1">
      <alignment horizontal="center"/>
    </xf>
    <xf numFmtId="0" fontId="13" fillId="0" borderId="4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9" fillId="0" borderId="3" xfId="0" applyFont="1" applyBorder="1" applyAlignment="1">
      <alignment horizontal="center" vertical="center" wrapText="1"/>
    </xf>
    <xf numFmtId="0" fontId="109" fillId="0" borderId="3" xfId="0" applyFont="1" applyBorder="1" applyAlignment="1">
      <alignment horizontal="center" vertical="center" wrapText="1"/>
    </xf>
    <xf numFmtId="0" fontId="135" fillId="0" borderId="7" xfId="0" applyFont="1" applyBorder="1" applyAlignment="1">
      <alignment horizontal="center"/>
    </xf>
    <xf numFmtId="0" fontId="13" fillId="0" borderId="1" xfId="0" applyFont="1" applyBorder="1" applyAlignment="1">
      <alignment horizontal="center" vertical="center" wrapText="1"/>
    </xf>
    <xf numFmtId="0" fontId="136" fillId="0" borderId="0" xfId="0" applyFont="1" applyAlignment="1">
      <alignment horizontal="center" vertical="center"/>
    </xf>
    <xf numFmtId="0" fontId="12" fillId="0" borderId="1" xfId="0" applyFont="1" applyBorder="1" applyAlignment="1">
      <alignment horizontal="center" vertical="center" wrapText="1"/>
    </xf>
    <xf numFmtId="0" fontId="139" fillId="0" borderId="19" xfId="0" applyFont="1" applyBorder="1" applyAlignment="1">
      <alignment horizontal="center" vertical="center" wrapText="1"/>
    </xf>
    <xf numFmtId="0" fontId="139" fillId="0" borderId="2" xfId="0" applyFont="1" applyBorder="1" applyAlignment="1">
      <alignment horizontal="center" vertical="center" wrapText="1"/>
    </xf>
    <xf numFmtId="0" fontId="139" fillId="0" borderId="5" xfId="0" applyFont="1" applyBorder="1" applyAlignment="1">
      <alignment horizontal="center" vertical="center" wrapText="1"/>
    </xf>
    <xf numFmtId="0" fontId="109" fillId="0" borderId="19" xfId="0" applyFont="1" applyBorder="1" applyAlignment="1">
      <alignment horizontal="center" vertical="center" wrapText="1"/>
    </xf>
    <xf numFmtId="0" fontId="109" fillId="0" borderId="5" xfId="0" applyFont="1" applyBorder="1" applyAlignment="1">
      <alignment horizontal="center" vertical="center" wrapText="1"/>
    </xf>
    <xf numFmtId="0" fontId="109" fillId="0" borderId="2" xfId="0" applyFont="1" applyBorder="1" applyAlignment="1">
      <alignment horizontal="center" vertical="center" wrapText="1"/>
    </xf>
    <xf numFmtId="0" fontId="13" fillId="0" borderId="0" xfId="13286" applyFont="1" applyAlignment="1">
      <alignment horizontal="center"/>
    </xf>
    <xf numFmtId="0" fontId="12" fillId="0" borderId="0" xfId="13286" applyFont="1" applyAlignment="1">
      <alignment horizontal="center"/>
    </xf>
    <xf numFmtId="0" fontId="13" fillId="0" borderId="1" xfId="108" applyFont="1" applyBorder="1" applyAlignment="1">
      <alignment horizontal="center" vertical="center"/>
    </xf>
    <xf numFmtId="0" fontId="13" fillId="0" borderId="1" xfId="108" applyFont="1" applyBorder="1" applyAlignment="1">
      <alignment horizontal="center" vertical="center" wrapText="1"/>
    </xf>
    <xf numFmtId="0" fontId="29" fillId="0" borderId="0" xfId="13286" applyFont="1" applyAlignment="1">
      <alignment horizontal="center"/>
    </xf>
    <xf numFmtId="0" fontId="7" fillId="0" borderId="0" xfId="13286" applyFont="1" applyAlignment="1">
      <alignment horizontal="left"/>
    </xf>
    <xf numFmtId="0" fontId="13" fillId="0" borderId="0" xfId="108" applyFont="1" applyAlignment="1">
      <alignment horizontal="center" vertical="center"/>
    </xf>
    <xf numFmtId="0" fontId="13" fillId="0" borderId="6" xfId="108" applyFont="1" applyBorder="1" applyAlignment="1">
      <alignment horizontal="center" vertical="center" wrapText="1"/>
    </xf>
    <xf numFmtId="0" fontId="13" fillId="0" borderId="5" xfId="108" applyFont="1" applyBorder="1" applyAlignment="1">
      <alignment horizontal="center" vertical="center" wrapText="1"/>
    </xf>
    <xf numFmtId="0" fontId="13" fillId="0" borderId="10" xfId="108" applyFont="1" applyBorder="1" applyAlignment="1">
      <alignment horizontal="center" vertical="center" wrapText="1"/>
    </xf>
    <xf numFmtId="0" fontId="14" fillId="0" borderId="15" xfId="108" applyFont="1" applyBorder="1" applyAlignment="1">
      <alignment horizontal="right"/>
    </xf>
    <xf numFmtId="0" fontId="13" fillId="2" borderId="6" xfId="108" applyFont="1" applyFill="1" applyBorder="1" applyAlignment="1">
      <alignment horizontal="center" vertical="center" wrapText="1"/>
    </xf>
    <xf numFmtId="0" fontId="13" fillId="2" borderId="10" xfId="108" applyFont="1" applyFill="1" applyBorder="1" applyAlignment="1">
      <alignment horizontal="center" vertical="center" wrapText="1"/>
    </xf>
    <xf numFmtId="0" fontId="13" fillId="2" borderId="0" xfId="108" applyFont="1" applyFill="1" applyAlignment="1">
      <alignment horizontal="right"/>
    </xf>
    <xf numFmtId="0" fontId="13" fillId="2" borderId="0" xfId="108" applyFont="1" applyFill="1" applyAlignment="1">
      <alignment horizontal="center" vertical="center" wrapText="1"/>
    </xf>
    <xf numFmtId="0" fontId="14" fillId="2" borderId="15" xfId="108" applyFont="1" applyFill="1" applyBorder="1" applyAlignment="1">
      <alignment horizontal="right"/>
    </xf>
    <xf numFmtId="0" fontId="13" fillId="2" borderId="7" xfId="108" applyFont="1" applyFill="1" applyBorder="1" applyAlignment="1">
      <alignment horizontal="center" vertical="center" wrapText="1"/>
    </xf>
    <xf numFmtId="0" fontId="13" fillId="2" borderId="8" xfId="108" applyFont="1" applyFill="1" applyBorder="1" applyAlignment="1">
      <alignment horizontal="center" vertical="center" wrapText="1"/>
    </xf>
    <xf numFmtId="0" fontId="13" fillId="2" borderId="9" xfId="108" applyFont="1" applyFill="1" applyBorder="1" applyAlignment="1">
      <alignment horizontal="center" vertical="center" wrapText="1"/>
    </xf>
    <xf numFmtId="0" fontId="39" fillId="2" borderId="7" xfId="108" applyFont="1" applyFill="1" applyBorder="1" applyAlignment="1">
      <alignment horizontal="center" vertical="center"/>
    </xf>
    <xf numFmtId="0" fontId="39" fillId="2" borderId="8" xfId="108" applyFont="1" applyFill="1" applyBorder="1" applyAlignment="1">
      <alignment horizontal="center" vertical="center"/>
    </xf>
    <xf numFmtId="0" fontId="39" fillId="2" borderId="9" xfId="108" applyFont="1" applyFill="1" applyBorder="1" applyAlignment="1">
      <alignment horizontal="center" vertical="center"/>
    </xf>
    <xf numFmtId="0" fontId="13" fillId="2" borderId="0" xfId="108" applyFont="1" applyFill="1" applyAlignment="1">
      <alignment horizontal="left"/>
    </xf>
    <xf numFmtId="0" fontId="13" fillId="2" borderId="0" xfId="108" applyFont="1" applyFill="1" applyAlignment="1">
      <alignment horizontal="center"/>
    </xf>
    <xf numFmtId="0" fontId="13" fillId="2" borderId="5" xfId="108" applyFont="1" applyFill="1" applyBorder="1" applyAlignment="1">
      <alignment horizontal="center" vertical="center" wrapText="1"/>
    </xf>
    <xf numFmtId="0" fontId="13" fillId="2" borderId="47" xfId="108" applyFont="1" applyFill="1" applyBorder="1" applyAlignment="1">
      <alignment horizontal="center" vertical="center" wrapText="1"/>
    </xf>
    <xf numFmtId="0" fontId="13" fillId="2" borderId="67" xfId="108" applyFont="1" applyFill="1" applyBorder="1" applyAlignment="1">
      <alignment horizontal="center" vertical="center" wrapText="1"/>
    </xf>
    <xf numFmtId="0" fontId="13" fillId="2" borderId="68" xfId="108" applyFont="1" applyFill="1" applyBorder="1" applyAlignment="1">
      <alignment horizontal="center" vertical="center" wrapText="1"/>
    </xf>
    <xf numFmtId="0" fontId="122" fillId="2" borderId="15" xfId="108" applyFont="1" applyFill="1" applyBorder="1" applyAlignment="1">
      <alignment horizontal="right"/>
    </xf>
    <xf numFmtId="0" fontId="15" fillId="2" borderId="0" xfId="108" applyFont="1" applyFill="1" applyAlignment="1">
      <alignment horizontal="center"/>
    </xf>
    <xf numFmtId="0" fontId="13" fillId="0" borderId="0" xfId="108" applyFont="1" applyAlignment="1">
      <alignment horizontal="left"/>
    </xf>
    <xf numFmtId="0" fontId="12" fillId="0" borderId="15" xfId="108" applyFont="1" applyBorder="1" applyAlignment="1">
      <alignment horizontal="center"/>
    </xf>
    <xf numFmtId="0" fontId="13" fillId="0" borderId="68" xfId="108" applyFont="1" applyBorder="1" applyAlignment="1">
      <alignment horizontal="center" vertical="center" wrapText="1"/>
    </xf>
    <xf numFmtId="0" fontId="13" fillId="0" borderId="47" xfId="108" applyFont="1" applyBorder="1" applyAlignment="1">
      <alignment horizontal="center" vertical="center" wrapText="1"/>
    </xf>
    <xf numFmtId="0" fontId="13" fillId="0" borderId="8" xfId="108" applyFont="1" applyBorder="1" applyAlignment="1">
      <alignment horizontal="center" vertical="center" wrapText="1"/>
    </xf>
    <xf numFmtId="0" fontId="13" fillId="0" borderId="67" xfId="108" applyFont="1" applyBorder="1" applyAlignment="1">
      <alignment horizontal="center" vertical="center" wrapText="1"/>
    </xf>
    <xf numFmtId="0" fontId="13" fillId="0" borderId="0" xfId="108" applyFont="1" applyAlignment="1">
      <alignment horizontal="center" vertical="center" wrapText="1"/>
    </xf>
    <xf numFmtId="0" fontId="13" fillId="0" borderId="0" xfId="108" applyFont="1" applyAlignment="1">
      <alignment horizontal="right"/>
    </xf>
    <xf numFmtId="0" fontId="38" fillId="0" borderId="0" xfId="108" applyAlignment="1">
      <alignment horizontal="center"/>
    </xf>
    <xf numFmtId="0" fontId="24" fillId="0" borderId="0" xfId="0" applyFont="1" applyAlignment="1">
      <alignment horizontal="center"/>
    </xf>
    <xf numFmtId="0" fontId="14" fillId="0" borderId="15" xfId="0" applyFont="1" applyBorder="1" applyAlignment="1">
      <alignment horizontal="right"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7" xfId="0" applyFont="1" applyBorder="1" applyAlignment="1">
      <alignment horizontal="center" vertical="center" wrapText="1"/>
    </xf>
    <xf numFmtId="0" fontId="113" fillId="0" borderId="12"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1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102" applyFont="1" applyBorder="1" applyAlignment="1">
      <alignment horizontal="center" vertical="center" wrapText="1"/>
    </xf>
    <xf numFmtId="0" fontId="129" fillId="0" borderId="0" xfId="0" applyFont="1" applyAlignment="1">
      <alignment horizontal="left"/>
    </xf>
    <xf numFmtId="0" fontId="13" fillId="0" borderId="0" xfId="106" applyFont="1" applyAlignment="1">
      <alignment horizontal="center" vertical="center" wrapText="1"/>
    </xf>
    <xf numFmtId="0" fontId="33" fillId="0" borderId="6" xfId="9" applyFont="1" applyBorder="1" applyAlignment="1">
      <alignment horizontal="center" vertical="center" wrapText="1"/>
    </xf>
    <xf numFmtId="0" fontId="33" fillId="0" borderId="5" xfId="9" applyFont="1" applyBorder="1" applyAlignment="1">
      <alignment horizontal="center" vertical="center" wrapText="1"/>
    </xf>
    <xf numFmtId="0" fontId="33" fillId="0" borderId="10" xfId="9" applyFont="1" applyBorder="1" applyAlignment="1">
      <alignment horizontal="center" vertical="center" wrapText="1"/>
    </xf>
    <xf numFmtId="0" fontId="14" fillId="0" borderId="0" xfId="106" applyFont="1" applyAlignment="1">
      <alignment horizontal="center" vertical="center" wrapText="1"/>
    </xf>
    <xf numFmtId="0" fontId="24" fillId="0" borderId="0" xfId="0" applyFont="1" applyAlignment="1">
      <alignment horizontal="right"/>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67" xfId="0" applyFont="1" applyBorder="1" applyAlignment="1">
      <alignment horizontal="center" vertical="center" wrapText="1"/>
    </xf>
    <xf numFmtId="352" fontId="115" fillId="2" borderId="0" xfId="15825" applyNumberFormat="1" applyFont="1" applyFill="1" applyAlignment="1" applyProtection="1">
      <alignment horizontal="center" vertical="center"/>
      <protection locked="0"/>
    </xf>
    <xf numFmtId="0" fontId="129" fillId="0" borderId="0" xfId="13286" applyFont="1" applyAlignment="1">
      <alignment horizont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66" xfId="0" applyFont="1" applyBorder="1" applyAlignment="1">
      <alignment horizontal="center" vertical="center" wrapText="1"/>
    </xf>
    <xf numFmtId="0" fontId="29" fillId="0" borderId="0" xfId="111" applyFont="1" applyAlignment="1">
      <alignment horizontal="center" vertical="center"/>
    </xf>
    <xf numFmtId="0" fontId="7" fillId="0" borderId="0" xfId="111" applyFont="1" applyAlignment="1">
      <alignment horizontal="center" vertical="center"/>
    </xf>
    <xf numFmtId="0" fontId="13" fillId="0" borderId="0" xfId="111" applyFont="1" applyAlignment="1">
      <alignment horizontal="left" vertical="center"/>
    </xf>
    <xf numFmtId="0" fontId="13" fillId="0" borderId="0" xfId="111" applyFont="1" applyAlignment="1">
      <alignment horizontal="right" vertical="center"/>
    </xf>
    <xf numFmtId="0" fontId="7" fillId="0" borderId="0" xfId="111" applyFont="1" applyAlignment="1">
      <alignment horizontal="center" vertical="center" wrapText="1"/>
    </xf>
    <xf numFmtId="0" fontId="14" fillId="0" borderId="0" xfId="0" applyFont="1" applyAlignment="1">
      <alignment horizontal="center" vertical="center" wrapText="1"/>
    </xf>
    <xf numFmtId="0" fontId="29" fillId="0" borderId="15" xfId="111" applyFont="1" applyBorder="1" applyAlignment="1">
      <alignment horizontal="right" vertical="center"/>
    </xf>
    <xf numFmtId="0" fontId="104" fillId="0" borderId="0" xfId="111" applyFont="1" applyAlignment="1">
      <alignment horizontal="center" vertical="center" wrapText="1"/>
    </xf>
    <xf numFmtId="0" fontId="7" fillId="0" borderId="1" xfId="111" applyFont="1" applyBorder="1" applyAlignment="1">
      <alignment horizontal="center" vertical="center"/>
    </xf>
    <xf numFmtId="0" fontId="14" fillId="0" borderId="0" xfId="111" applyFont="1" applyAlignment="1">
      <alignment horizontal="center" vertical="center" wrapText="1"/>
    </xf>
    <xf numFmtId="0" fontId="7" fillId="0" borderId="1" xfId="111" applyFont="1" applyBorder="1" applyAlignment="1">
      <alignment horizontal="center" vertical="center" wrapText="1"/>
    </xf>
    <xf numFmtId="0" fontId="7" fillId="0" borderId="6" xfId="111" applyFont="1" applyBorder="1" applyAlignment="1">
      <alignment horizontal="center" vertical="center" wrapText="1"/>
    </xf>
    <xf numFmtId="0" fontId="7" fillId="0" borderId="10" xfId="111" applyFont="1" applyBorder="1" applyAlignment="1">
      <alignment horizontal="center" vertical="center" wrapText="1"/>
    </xf>
    <xf numFmtId="0" fontId="7" fillId="0" borderId="16" xfId="111" applyFont="1" applyBorder="1" applyAlignment="1">
      <alignment horizontal="center" vertical="center" wrapText="1"/>
    </xf>
    <xf numFmtId="0" fontId="7" fillId="0" borderId="17" xfId="111" applyFont="1" applyBorder="1" applyAlignment="1">
      <alignment horizontal="center" vertical="center" wrapText="1"/>
    </xf>
    <xf numFmtId="0" fontId="106" fillId="0" borderId="6" xfId="0" applyFont="1" applyBorder="1" applyAlignment="1">
      <alignment horizontal="center" vertical="center" wrapText="1"/>
    </xf>
    <xf numFmtId="0" fontId="106" fillId="0" borderId="1" xfId="0" applyFont="1" applyBorder="1" applyAlignment="1">
      <alignment horizontal="center" vertical="center" wrapText="1"/>
    </xf>
    <xf numFmtId="0" fontId="13" fillId="0" borderId="0" xfId="111" applyFont="1" applyAlignment="1">
      <alignment horizontal="center" vertical="center"/>
    </xf>
    <xf numFmtId="0" fontId="14" fillId="0" borderId="0" xfId="111" applyFont="1" applyAlignment="1">
      <alignment horizontal="center" vertical="center"/>
    </xf>
    <xf numFmtId="0" fontId="106" fillId="0" borderId="1" xfId="0" applyFont="1" applyBorder="1" applyAlignment="1">
      <alignment horizontal="center" vertical="center"/>
    </xf>
    <xf numFmtId="0" fontId="129" fillId="0" borderId="1" xfId="0" applyFont="1" applyBorder="1" applyAlignment="1">
      <alignment horizontal="center" vertical="center"/>
    </xf>
    <xf numFmtId="0" fontId="12" fillId="0" borderId="0" xfId="111" applyFont="1" applyAlignment="1">
      <alignment horizontal="center" vertical="center"/>
    </xf>
    <xf numFmtId="0" fontId="122" fillId="0" borderId="0" xfId="0" applyFont="1" applyAlignment="1">
      <alignment horizontal="justify" vertical="center" wrapText="1"/>
    </xf>
    <xf numFmtId="0" fontId="130" fillId="0" borderId="1" xfId="0" applyFont="1" applyBorder="1" applyAlignment="1">
      <alignment horizontal="center" vertical="center" wrapText="1"/>
    </xf>
    <xf numFmtId="0" fontId="7" fillId="0" borderId="0" xfId="104" applyFont="1" applyAlignment="1">
      <alignment horizontal="center"/>
    </xf>
    <xf numFmtId="0" fontId="104" fillId="0" borderId="0" xfId="104" applyFont="1" applyAlignment="1">
      <alignment horizontal="center"/>
    </xf>
    <xf numFmtId="0" fontId="8" fillId="0" borderId="0" xfId="103" applyFont="1" applyAlignment="1">
      <alignment horizontal="left"/>
    </xf>
    <xf numFmtId="0" fontId="8" fillId="0" borderId="0" xfId="103" applyFont="1" applyAlignment="1">
      <alignment horizontal="center"/>
    </xf>
    <xf numFmtId="0" fontId="7" fillId="0" borderId="0" xfId="103" applyFont="1" applyAlignment="1">
      <alignment horizontal="right"/>
    </xf>
    <xf numFmtId="0" fontId="8" fillId="0" borderId="0" xfId="103" applyFont="1" applyAlignment="1">
      <alignment horizontal="center" vertical="center" wrapText="1"/>
    </xf>
    <xf numFmtId="0" fontId="9" fillId="0" borderId="0" xfId="103" applyFont="1" applyAlignment="1">
      <alignment horizontal="center" vertical="center" wrapText="1"/>
    </xf>
    <xf numFmtId="0" fontId="8" fillId="0" borderId="1" xfId="104" applyFont="1" applyBorder="1" applyAlignment="1">
      <alignment horizontal="center" vertical="center" wrapText="1"/>
    </xf>
    <xf numFmtId="0" fontId="8" fillId="0" borderId="6" xfId="104" applyFont="1" applyBorder="1" applyAlignment="1">
      <alignment horizontal="center" vertical="center" wrapText="1"/>
    </xf>
    <xf numFmtId="0" fontId="8" fillId="0" borderId="10" xfId="104" applyFont="1" applyBorder="1" applyAlignment="1">
      <alignment horizontal="center" vertical="center" wrapText="1"/>
    </xf>
    <xf numFmtId="0" fontId="13" fillId="2" borderId="6" xfId="102" applyFont="1" applyFill="1" applyBorder="1" applyAlignment="1">
      <alignment horizontal="center" vertical="center" wrapText="1"/>
    </xf>
    <xf numFmtId="0" fontId="13" fillId="2" borderId="10" xfId="102" applyFont="1" applyFill="1" applyBorder="1" applyAlignment="1">
      <alignment horizontal="center" vertical="center" wrapText="1"/>
    </xf>
    <xf numFmtId="0" fontId="7" fillId="0" borderId="7" xfId="104" applyFont="1" applyBorder="1" applyAlignment="1">
      <alignment horizontal="center" vertical="center"/>
    </xf>
    <xf numFmtId="0" fontId="7" fillId="0" borderId="8" xfId="104" applyFont="1" applyBorder="1" applyAlignment="1">
      <alignment horizontal="center" vertical="center"/>
    </xf>
    <xf numFmtId="0" fontId="7" fillId="0" borderId="9" xfId="104" applyFont="1" applyBorder="1" applyAlignment="1">
      <alignment horizontal="center" vertical="center"/>
    </xf>
    <xf numFmtId="0" fontId="13" fillId="2" borderId="7" xfId="102" applyFont="1" applyFill="1" applyBorder="1" applyAlignment="1">
      <alignment horizontal="center" vertical="center" wrapText="1"/>
    </xf>
    <xf numFmtId="0" fontId="13" fillId="2" borderId="9" xfId="102" applyFont="1" applyFill="1" applyBorder="1" applyAlignment="1">
      <alignment horizontal="center" vertical="center" wrapText="1"/>
    </xf>
    <xf numFmtId="0" fontId="106" fillId="0" borderId="1" xfId="102" applyFont="1" applyBorder="1" applyAlignment="1">
      <alignment horizontal="center" vertical="center" wrapText="1"/>
    </xf>
    <xf numFmtId="0" fontId="13" fillId="0" borderId="0" xfId="104" applyFont="1" applyAlignment="1">
      <alignment horizontal="left"/>
    </xf>
    <xf numFmtId="0" fontId="13" fillId="0" borderId="0" xfId="104" applyFont="1" applyAlignment="1">
      <alignment horizontal="right"/>
    </xf>
    <xf numFmtId="0" fontId="13" fillId="0" borderId="0" xfId="104" applyFont="1" applyAlignment="1">
      <alignment horizontal="center" vertical="center"/>
    </xf>
    <xf numFmtId="0" fontId="14" fillId="0" borderId="0" xfId="104" applyFont="1" applyAlignment="1">
      <alignment horizontal="center" vertical="center"/>
    </xf>
    <xf numFmtId="0" fontId="14" fillId="0" borderId="15" xfId="104" applyFont="1" applyBorder="1" applyAlignment="1">
      <alignment horizontal="center" vertical="center"/>
    </xf>
    <xf numFmtId="0" fontId="106" fillId="0" borderId="6" xfId="102" applyFont="1" applyBorder="1" applyAlignment="1">
      <alignment horizontal="center" vertical="center" wrapText="1"/>
    </xf>
    <xf numFmtId="0" fontId="106" fillId="0" borderId="5" xfId="102" applyFont="1" applyBorder="1" applyAlignment="1">
      <alignment horizontal="center" vertical="center" wrapText="1"/>
    </xf>
    <xf numFmtId="0" fontId="106" fillId="0" borderId="10" xfId="102" applyFont="1" applyBorder="1" applyAlignment="1">
      <alignment horizontal="center" vertical="center" wrapText="1"/>
    </xf>
    <xf numFmtId="0" fontId="106" fillId="0" borderId="7" xfId="102" applyFont="1" applyBorder="1" applyAlignment="1">
      <alignment horizontal="center" vertical="center" wrapText="1"/>
    </xf>
    <xf numFmtId="0" fontId="106" fillId="0" borderId="8" xfId="102" applyFont="1" applyBorder="1" applyAlignment="1">
      <alignment horizontal="center" vertical="center" wrapText="1"/>
    </xf>
    <xf numFmtId="0" fontId="13" fillId="0" borderId="0" xfId="104" applyFont="1" applyAlignment="1">
      <alignment horizontal="left" vertical="center" wrapText="1"/>
    </xf>
    <xf numFmtId="0" fontId="12" fillId="0" borderId="0" xfId="104" applyFont="1" applyAlignment="1">
      <alignment horizontal="center" vertical="center" wrapText="1"/>
    </xf>
    <xf numFmtId="0" fontId="13" fillId="0" borderId="0" xfId="104" applyFont="1" applyAlignment="1">
      <alignment horizontal="center" vertical="center" wrapText="1"/>
    </xf>
    <xf numFmtId="0" fontId="14" fillId="0" borderId="0" xfId="104" applyFont="1" applyAlignment="1">
      <alignment horizontal="center" vertical="center" wrapText="1"/>
    </xf>
    <xf numFmtId="0" fontId="108" fillId="0" borderId="1" xfId="102" applyFont="1" applyBorder="1" applyAlignment="1">
      <alignment horizontal="center" vertical="center" wrapText="1"/>
    </xf>
    <xf numFmtId="0" fontId="108" fillId="0" borderId="7" xfId="102" applyFont="1" applyBorder="1" applyAlignment="1">
      <alignment horizontal="center" vertical="center" wrapText="1"/>
    </xf>
    <xf numFmtId="0" fontId="108" fillId="0" borderId="8" xfId="102" applyFont="1" applyBorder="1" applyAlignment="1">
      <alignment horizontal="center" vertical="center" wrapText="1"/>
    </xf>
    <xf numFmtId="0" fontId="108" fillId="0" borderId="9" xfId="102" applyFont="1" applyBorder="1" applyAlignment="1">
      <alignment horizontal="center" vertical="center" wrapText="1"/>
    </xf>
    <xf numFmtId="0" fontId="108" fillId="0" borderId="12" xfId="102" applyFont="1" applyBorder="1" applyAlignment="1">
      <alignment horizontal="center" vertical="center" wrapText="1"/>
    </xf>
    <xf numFmtId="0" fontId="108" fillId="0" borderId="16" xfId="102" applyFont="1" applyBorder="1" applyAlignment="1">
      <alignment horizontal="center" vertical="center" wrapText="1"/>
    </xf>
    <xf numFmtId="0" fontId="108" fillId="0" borderId="14" xfId="102" applyFont="1" applyBorder="1" applyAlignment="1">
      <alignment horizontal="center" vertical="center" wrapText="1"/>
    </xf>
    <xf numFmtId="0" fontId="108" fillId="0" borderId="17" xfId="102" applyFont="1" applyBorder="1" applyAlignment="1">
      <alignment horizontal="center" vertical="center" wrapText="1"/>
    </xf>
    <xf numFmtId="0" fontId="108" fillId="0" borderId="13" xfId="102" applyFont="1" applyBorder="1" applyAlignment="1">
      <alignment horizontal="center" vertical="center" wrapText="1"/>
    </xf>
    <xf numFmtId="0" fontId="108" fillId="0" borderId="15" xfId="102" applyFont="1" applyBorder="1" applyAlignment="1">
      <alignment horizontal="center" vertical="center" wrapText="1"/>
    </xf>
    <xf numFmtId="0" fontId="108" fillId="0" borderId="6" xfId="102" applyFont="1" applyBorder="1" applyAlignment="1">
      <alignment horizontal="center" vertical="center" wrapText="1"/>
    </xf>
    <xf numFmtId="0" fontId="108" fillId="0" borderId="5" xfId="102" applyFont="1" applyBorder="1" applyAlignment="1">
      <alignment horizontal="center" vertical="center" wrapText="1"/>
    </xf>
    <xf numFmtId="0" fontId="108" fillId="0" borderId="10" xfId="102" applyFont="1" applyBorder="1" applyAlignment="1">
      <alignment horizontal="center" vertical="center" wrapText="1"/>
    </xf>
    <xf numFmtId="207" fontId="108" fillId="0" borderId="1" xfId="102" applyNumberFormat="1" applyFont="1" applyBorder="1" applyAlignment="1">
      <alignment horizontal="center" vertical="center" wrapText="1"/>
    </xf>
    <xf numFmtId="0" fontId="13" fillId="0" borderId="0" xfId="104" applyFont="1" applyAlignment="1">
      <alignment horizontal="center"/>
    </xf>
    <xf numFmtId="0" fontId="7" fillId="0" borderId="0" xfId="104" applyFont="1" applyAlignment="1">
      <alignment horizontal="left" vertical="center" wrapText="1"/>
    </xf>
    <xf numFmtId="0" fontId="7" fillId="0" borderId="0" xfId="104" applyFont="1" applyAlignment="1">
      <alignment horizontal="right" vertical="center" wrapText="1"/>
    </xf>
    <xf numFmtId="0" fontId="8" fillId="0" borderId="0" xfId="104" applyFont="1" applyAlignment="1">
      <alignment horizontal="center" vertical="center" wrapText="1"/>
    </xf>
    <xf numFmtId="0" fontId="9" fillId="0" borderId="0" xfId="104" applyFont="1" applyAlignment="1">
      <alignment horizontal="center" vertical="center" wrapText="1"/>
    </xf>
    <xf numFmtId="0" fontId="125" fillId="0" borderId="1" xfId="102" applyFont="1" applyBorder="1" applyAlignment="1">
      <alignment horizontal="center" vertical="center" wrapText="1"/>
    </xf>
  </cellXfs>
  <cellStyles count="15826">
    <cellStyle name="_x0001_" xfId="156" xr:uid="{00000000-0005-0000-0000-000000000000}"/>
    <cellStyle name="          _x000d__x000a_shell=progman.exe_x000d__x000a_m" xfId="15" xr:uid="{00000000-0005-0000-0000-000001000000}"/>
    <cellStyle name="          _x000d__x000a_shell=progman.exe_x000d__x000a_m 2" xfId="13193" xr:uid="{00000000-0005-0000-0000-000002000000}"/>
    <cellStyle name="          _x000d__x000a_shell=progman.exe_x000d__x000a_m 3" xfId="157" xr:uid="{00000000-0005-0000-0000-000003000000}"/>
    <cellStyle name="_x0001_ 2" xfId="158" xr:uid="{00000000-0005-0000-0000-000004000000}"/>
    <cellStyle name="_x000d__x000a_JournalTemplate=C:\COMFO\CTALK\JOURSTD.TPL_x000d__x000a_LbStateAddress=3 3 0 251 1 89 2 311_x000d__x000a_LbStateJou" xfId="159" xr:uid="{00000000-0005-0000-0000-000005000000}"/>
    <cellStyle name="#,##0" xfId="160" xr:uid="{00000000-0005-0000-0000-000006000000}"/>
    <cellStyle name="#,##0 10" xfId="161" xr:uid="{00000000-0005-0000-0000-000007000000}"/>
    <cellStyle name="#,##0 10 2" xfId="13291" xr:uid="{00000000-0005-0000-0000-000008000000}"/>
    <cellStyle name="#,##0 11" xfId="13292" xr:uid="{00000000-0005-0000-0000-000009000000}"/>
    <cellStyle name="#,##0 2" xfId="162" xr:uid="{00000000-0005-0000-0000-00000A000000}"/>
    <cellStyle name="#,##0 2 2" xfId="163" xr:uid="{00000000-0005-0000-0000-00000B000000}"/>
    <cellStyle name="#,##0 2 2 2" xfId="164" xr:uid="{00000000-0005-0000-0000-00000C000000}"/>
    <cellStyle name="#,##0 2 2 2 2" xfId="165" xr:uid="{00000000-0005-0000-0000-00000D000000}"/>
    <cellStyle name="#,##0 2 2 2 2 2" xfId="13293" xr:uid="{00000000-0005-0000-0000-00000E000000}"/>
    <cellStyle name="#,##0 2 2 2 3" xfId="166" xr:uid="{00000000-0005-0000-0000-00000F000000}"/>
    <cellStyle name="#,##0 2 2 2 3 2" xfId="13294" xr:uid="{00000000-0005-0000-0000-000010000000}"/>
    <cellStyle name="#,##0 2 2 2 4" xfId="13295" xr:uid="{00000000-0005-0000-0000-000011000000}"/>
    <cellStyle name="#,##0 2 2 3" xfId="167" xr:uid="{00000000-0005-0000-0000-000012000000}"/>
    <cellStyle name="#,##0 2 2 3 2" xfId="168" xr:uid="{00000000-0005-0000-0000-000013000000}"/>
    <cellStyle name="#,##0 2 2 3 2 2" xfId="13296" xr:uid="{00000000-0005-0000-0000-000014000000}"/>
    <cellStyle name="#,##0 2 2 3 3" xfId="169" xr:uid="{00000000-0005-0000-0000-000015000000}"/>
    <cellStyle name="#,##0 2 2 3 3 2" xfId="13297" xr:uid="{00000000-0005-0000-0000-000016000000}"/>
    <cellStyle name="#,##0 2 2 3 4" xfId="13298" xr:uid="{00000000-0005-0000-0000-000017000000}"/>
    <cellStyle name="#,##0 2 2 4" xfId="170" xr:uid="{00000000-0005-0000-0000-000018000000}"/>
    <cellStyle name="#,##0 2 2 4 2" xfId="13299" xr:uid="{00000000-0005-0000-0000-000019000000}"/>
    <cellStyle name="#,##0 2 2 5" xfId="171" xr:uid="{00000000-0005-0000-0000-00001A000000}"/>
    <cellStyle name="#,##0 2 2 5 2" xfId="13300" xr:uid="{00000000-0005-0000-0000-00001B000000}"/>
    <cellStyle name="#,##0 2 2 6" xfId="13301" xr:uid="{00000000-0005-0000-0000-00001C000000}"/>
    <cellStyle name="#,##0 2 3" xfId="172" xr:uid="{00000000-0005-0000-0000-00001D000000}"/>
    <cellStyle name="#,##0 2 3 2" xfId="173" xr:uid="{00000000-0005-0000-0000-00001E000000}"/>
    <cellStyle name="#,##0 2 3 2 2" xfId="13302" xr:uid="{00000000-0005-0000-0000-00001F000000}"/>
    <cellStyle name="#,##0 2 3 3" xfId="174" xr:uid="{00000000-0005-0000-0000-000020000000}"/>
    <cellStyle name="#,##0 2 3 3 2" xfId="13303" xr:uid="{00000000-0005-0000-0000-000021000000}"/>
    <cellStyle name="#,##0 2 3 4" xfId="13304" xr:uid="{00000000-0005-0000-0000-000022000000}"/>
    <cellStyle name="#,##0 2 4" xfId="175" xr:uid="{00000000-0005-0000-0000-000023000000}"/>
    <cellStyle name="#,##0 2 4 2" xfId="176" xr:uid="{00000000-0005-0000-0000-000024000000}"/>
    <cellStyle name="#,##0 2 4 2 2" xfId="13305" xr:uid="{00000000-0005-0000-0000-000025000000}"/>
    <cellStyle name="#,##0 2 4 3" xfId="177" xr:uid="{00000000-0005-0000-0000-000026000000}"/>
    <cellStyle name="#,##0 2 4 3 2" xfId="13306" xr:uid="{00000000-0005-0000-0000-000027000000}"/>
    <cellStyle name="#,##0 2 4 4" xfId="13307" xr:uid="{00000000-0005-0000-0000-000028000000}"/>
    <cellStyle name="#,##0 2 5" xfId="178" xr:uid="{00000000-0005-0000-0000-000029000000}"/>
    <cellStyle name="#,##0 2 5 2" xfId="13308" xr:uid="{00000000-0005-0000-0000-00002A000000}"/>
    <cellStyle name="#,##0 2 6" xfId="179" xr:uid="{00000000-0005-0000-0000-00002B000000}"/>
    <cellStyle name="#,##0 2 6 2" xfId="13309" xr:uid="{00000000-0005-0000-0000-00002C000000}"/>
    <cellStyle name="#,##0 2 7" xfId="13310" xr:uid="{00000000-0005-0000-0000-00002D000000}"/>
    <cellStyle name="#,##0 3" xfId="180" xr:uid="{00000000-0005-0000-0000-00002E000000}"/>
    <cellStyle name="#,##0 3 2" xfId="181" xr:uid="{00000000-0005-0000-0000-00002F000000}"/>
    <cellStyle name="#,##0 3 2 2" xfId="182" xr:uid="{00000000-0005-0000-0000-000030000000}"/>
    <cellStyle name="#,##0 3 2 2 2" xfId="183" xr:uid="{00000000-0005-0000-0000-000031000000}"/>
    <cellStyle name="#,##0 3 2 2 2 2" xfId="13311" xr:uid="{00000000-0005-0000-0000-000032000000}"/>
    <cellStyle name="#,##0 3 2 2 3" xfId="184" xr:uid="{00000000-0005-0000-0000-000033000000}"/>
    <cellStyle name="#,##0 3 2 2 3 2" xfId="13312" xr:uid="{00000000-0005-0000-0000-000034000000}"/>
    <cellStyle name="#,##0 3 2 2 4" xfId="13313" xr:uid="{00000000-0005-0000-0000-000035000000}"/>
    <cellStyle name="#,##0 3 2 3" xfId="185" xr:uid="{00000000-0005-0000-0000-000036000000}"/>
    <cellStyle name="#,##0 3 2 3 2" xfId="186" xr:uid="{00000000-0005-0000-0000-000037000000}"/>
    <cellStyle name="#,##0 3 2 3 2 2" xfId="13314" xr:uid="{00000000-0005-0000-0000-000038000000}"/>
    <cellStyle name="#,##0 3 2 3 3" xfId="187" xr:uid="{00000000-0005-0000-0000-000039000000}"/>
    <cellStyle name="#,##0 3 2 3 3 2" xfId="13315" xr:uid="{00000000-0005-0000-0000-00003A000000}"/>
    <cellStyle name="#,##0 3 2 3 4" xfId="13316" xr:uid="{00000000-0005-0000-0000-00003B000000}"/>
    <cellStyle name="#,##0 3 2 4" xfId="188" xr:uid="{00000000-0005-0000-0000-00003C000000}"/>
    <cellStyle name="#,##0 3 2 4 2" xfId="13317" xr:uid="{00000000-0005-0000-0000-00003D000000}"/>
    <cellStyle name="#,##0 3 2 5" xfId="189" xr:uid="{00000000-0005-0000-0000-00003E000000}"/>
    <cellStyle name="#,##0 3 2 5 2" xfId="13318" xr:uid="{00000000-0005-0000-0000-00003F000000}"/>
    <cellStyle name="#,##0 3 2 6" xfId="13319" xr:uid="{00000000-0005-0000-0000-000040000000}"/>
    <cellStyle name="#,##0 3 3" xfId="190" xr:uid="{00000000-0005-0000-0000-000041000000}"/>
    <cellStyle name="#,##0 3 3 2" xfId="191" xr:uid="{00000000-0005-0000-0000-000042000000}"/>
    <cellStyle name="#,##0 3 3 2 2" xfId="13320" xr:uid="{00000000-0005-0000-0000-000043000000}"/>
    <cellStyle name="#,##0 3 3 3" xfId="192" xr:uid="{00000000-0005-0000-0000-000044000000}"/>
    <cellStyle name="#,##0 3 3 3 2" xfId="13321" xr:uid="{00000000-0005-0000-0000-000045000000}"/>
    <cellStyle name="#,##0 3 3 4" xfId="13322" xr:uid="{00000000-0005-0000-0000-000046000000}"/>
    <cellStyle name="#,##0 3 4" xfId="193" xr:uid="{00000000-0005-0000-0000-000047000000}"/>
    <cellStyle name="#,##0 3 4 2" xfId="194" xr:uid="{00000000-0005-0000-0000-000048000000}"/>
    <cellStyle name="#,##0 3 4 2 2" xfId="13323" xr:uid="{00000000-0005-0000-0000-000049000000}"/>
    <cellStyle name="#,##0 3 4 3" xfId="195" xr:uid="{00000000-0005-0000-0000-00004A000000}"/>
    <cellStyle name="#,##0 3 4 3 2" xfId="13324" xr:uid="{00000000-0005-0000-0000-00004B000000}"/>
    <cellStyle name="#,##0 3 4 4" xfId="13325" xr:uid="{00000000-0005-0000-0000-00004C000000}"/>
    <cellStyle name="#,##0 3 5" xfId="196" xr:uid="{00000000-0005-0000-0000-00004D000000}"/>
    <cellStyle name="#,##0 3 5 2" xfId="13326" xr:uid="{00000000-0005-0000-0000-00004E000000}"/>
    <cellStyle name="#,##0 3 6" xfId="197" xr:uid="{00000000-0005-0000-0000-00004F000000}"/>
    <cellStyle name="#,##0 3 6 2" xfId="13327" xr:uid="{00000000-0005-0000-0000-000050000000}"/>
    <cellStyle name="#,##0 3 7" xfId="13328" xr:uid="{00000000-0005-0000-0000-000051000000}"/>
    <cellStyle name="#,##0 4" xfId="198" xr:uid="{00000000-0005-0000-0000-000052000000}"/>
    <cellStyle name="#,##0 4 2" xfId="199" xr:uid="{00000000-0005-0000-0000-000053000000}"/>
    <cellStyle name="#,##0 4 2 2" xfId="200" xr:uid="{00000000-0005-0000-0000-000054000000}"/>
    <cellStyle name="#,##0 4 2 2 2" xfId="13329" xr:uid="{00000000-0005-0000-0000-000055000000}"/>
    <cellStyle name="#,##0 4 2 3" xfId="201" xr:uid="{00000000-0005-0000-0000-000056000000}"/>
    <cellStyle name="#,##0 4 2 3 2" xfId="13330" xr:uid="{00000000-0005-0000-0000-000057000000}"/>
    <cellStyle name="#,##0 4 2 4" xfId="13331" xr:uid="{00000000-0005-0000-0000-000058000000}"/>
    <cellStyle name="#,##0 4 3" xfId="202" xr:uid="{00000000-0005-0000-0000-000059000000}"/>
    <cellStyle name="#,##0 4 3 2" xfId="203" xr:uid="{00000000-0005-0000-0000-00005A000000}"/>
    <cellStyle name="#,##0 4 3 2 2" xfId="13332" xr:uid="{00000000-0005-0000-0000-00005B000000}"/>
    <cellStyle name="#,##0 4 3 3" xfId="204" xr:uid="{00000000-0005-0000-0000-00005C000000}"/>
    <cellStyle name="#,##0 4 3 3 2" xfId="13333" xr:uid="{00000000-0005-0000-0000-00005D000000}"/>
    <cellStyle name="#,##0 4 3 4" xfId="13334" xr:uid="{00000000-0005-0000-0000-00005E000000}"/>
    <cellStyle name="#,##0 4 4" xfId="205" xr:uid="{00000000-0005-0000-0000-00005F000000}"/>
    <cellStyle name="#,##0 4 4 2" xfId="13335" xr:uid="{00000000-0005-0000-0000-000060000000}"/>
    <cellStyle name="#,##0 4 5" xfId="206" xr:uid="{00000000-0005-0000-0000-000061000000}"/>
    <cellStyle name="#,##0 4 5 2" xfId="13336" xr:uid="{00000000-0005-0000-0000-000062000000}"/>
    <cellStyle name="#,##0 4 6" xfId="13337" xr:uid="{00000000-0005-0000-0000-000063000000}"/>
    <cellStyle name="#,##0 5" xfId="207" xr:uid="{00000000-0005-0000-0000-000064000000}"/>
    <cellStyle name="#,##0 5 2" xfId="208" xr:uid="{00000000-0005-0000-0000-000065000000}"/>
    <cellStyle name="#,##0 5 2 2" xfId="209" xr:uid="{00000000-0005-0000-0000-000066000000}"/>
    <cellStyle name="#,##0 5 2 2 2" xfId="13338" xr:uid="{00000000-0005-0000-0000-000067000000}"/>
    <cellStyle name="#,##0 5 2 3" xfId="210" xr:uid="{00000000-0005-0000-0000-000068000000}"/>
    <cellStyle name="#,##0 5 2 3 2" xfId="13339" xr:uid="{00000000-0005-0000-0000-000069000000}"/>
    <cellStyle name="#,##0 5 2 4" xfId="13340" xr:uid="{00000000-0005-0000-0000-00006A000000}"/>
    <cellStyle name="#,##0 5 3" xfId="211" xr:uid="{00000000-0005-0000-0000-00006B000000}"/>
    <cellStyle name="#,##0 5 3 2" xfId="212" xr:uid="{00000000-0005-0000-0000-00006C000000}"/>
    <cellStyle name="#,##0 5 3 2 2" xfId="13341" xr:uid="{00000000-0005-0000-0000-00006D000000}"/>
    <cellStyle name="#,##0 5 3 3" xfId="213" xr:uid="{00000000-0005-0000-0000-00006E000000}"/>
    <cellStyle name="#,##0 5 3 3 2" xfId="13342" xr:uid="{00000000-0005-0000-0000-00006F000000}"/>
    <cellStyle name="#,##0 5 3 4" xfId="13343" xr:uid="{00000000-0005-0000-0000-000070000000}"/>
    <cellStyle name="#,##0 5 4" xfId="214" xr:uid="{00000000-0005-0000-0000-000071000000}"/>
    <cellStyle name="#,##0 5 4 2" xfId="13344" xr:uid="{00000000-0005-0000-0000-000072000000}"/>
    <cellStyle name="#,##0 5 5" xfId="215" xr:uid="{00000000-0005-0000-0000-000073000000}"/>
    <cellStyle name="#,##0 5 5 2" xfId="13345" xr:uid="{00000000-0005-0000-0000-000074000000}"/>
    <cellStyle name="#,##0 5 6" xfId="13346" xr:uid="{00000000-0005-0000-0000-000075000000}"/>
    <cellStyle name="#,##0 6" xfId="216" xr:uid="{00000000-0005-0000-0000-000076000000}"/>
    <cellStyle name="#,##0 6 2" xfId="217" xr:uid="{00000000-0005-0000-0000-000077000000}"/>
    <cellStyle name="#,##0 6 2 2" xfId="13347" xr:uid="{00000000-0005-0000-0000-000078000000}"/>
    <cellStyle name="#,##0 6 3" xfId="218" xr:uid="{00000000-0005-0000-0000-000079000000}"/>
    <cellStyle name="#,##0 6 3 2" xfId="13348" xr:uid="{00000000-0005-0000-0000-00007A000000}"/>
    <cellStyle name="#,##0 6 4" xfId="13349" xr:uid="{00000000-0005-0000-0000-00007B000000}"/>
    <cellStyle name="#,##0 7" xfId="219" xr:uid="{00000000-0005-0000-0000-00007C000000}"/>
    <cellStyle name="#,##0 7 2" xfId="220" xr:uid="{00000000-0005-0000-0000-00007D000000}"/>
    <cellStyle name="#,##0 7 2 2" xfId="13350" xr:uid="{00000000-0005-0000-0000-00007E000000}"/>
    <cellStyle name="#,##0 7 3" xfId="221" xr:uid="{00000000-0005-0000-0000-00007F000000}"/>
    <cellStyle name="#,##0 7 3 2" xfId="13351" xr:uid="{00000000-0005-0000-0000-000080000000}"/>
    <cellStyle name="#,##0 7 4" xfId="13352" xr:uid="{00000000-0005-0000-0000-000081000000}"/>
    <cellStyle name="#,##0 8" xfId="222" xr:uid="{00000000-0005-0000-0000-000082000000}"/>
    <cellStyle name="#,##0 8 2" xfId="13353" xr:uid="{00000000-0005-0000-0000-000083000000}"/>
    <cellStyle name="#,##0 9" xfId="223" xr:uid="{00000000-0005-0000-0000-000084000000}"/>
    <cellStyle name="#,##0 9 2" xfId="13354" xr:uid="{00000000-0005-0000-0000-000085000000}"/>
    <cellStyle name="%" xfId="224" xr:uid="{00000000-0005-0000-0000-000086000000}"/>
    <cellStyle name="." xfId="225" xr:uid="{00000000-0005-0000-0000-000087000000}"/>
    <cellStyle name=". 2" xfId="226" xr:uid="{00000000-0005-0000-0000-000088000000}"/>
    <cellStyle name=". 2 2" xfId="227" xr:uid="{00000000-0005-0000-0000-000089000000}"/>
    <cellStyle name=". 3" xfId="228" xr:uid="{00000000-0005-0000-0000-00008A000000}"/>
    <cellStyle name="._Book1" xfId="229" xr:uid="{00000000-0005-0000-0000-00008B000000}"/>
    <cellStyle name="._VBPL kiểm toán Đầu tư XDCB 2010" xfId="230" xr:uid="{00000000-0005-0000-0000-00008C000000}"/>
    <cellStyle name="._VBPL kiểm toán Đầu tư XDCB 2010 2" xfId="231" xr:uid="{00000000-0005-0000-0000-00008D000000}"/>
    <cellStyle name=".d©y" xfId="232" xr:uid="{00000000-0005-0000-0000-00008E000000}"/>
    <cellStyle name="??" xfId="20" xr:uid="{00000000-0005-0000-0000-00008F000000}"/>
    <cellStyle name="?? [ - ??1" xfId="234" xr:uid="{00000000-0005-0000-0000-000090000000}"/>
    <cellStyle name="?? [ - ??2" xfId="235" xr:uid="{00000000-0005-0000-0000-000091000000}"/>
    <cellStyle name="?? [ - ??3" xfId="236" xr:uid="{00000000-0005-0000-0000-000092000000}"/>
    <cellStyle name="?? [ - ??4" xfId="237" xr:uid="{00000000-0005-0000-0000-000093000000}"/>
    <cellStyle name="?? [ - ??5" xfId="238" xr:uid="{00000000-0005-0000-0000-000094000000}"/>
    <cellStyle name="?? [ - ??6" xfId="239" xr:uid="{00000000-0005-0000-0000-000095000000}"/>
    <cellStyle name="?? [ - ??7" xfId="240" xr:uid="{00000000-0005-0000-0000-000096000000}"/>
    <cellStyle name="?? [ - ??8" xfId="241" xr:uid="{00000000-0005-0000-0000-000097000000}"/>
    <cellStyle name="?? [0.00]_        " xfId="242" xr:uid="{00000000-0005-0000-0000-000098000000}"/>
    <cellStyle name="?? [0]" xfId="21" xr:uid="{00000000-0005-0000-0000-000099000000}"/>
    <cellStyle name="?? [0] 2" xfId="244" xr:uid="{00000000-0005-0000-0000-00009A000000}"/>
    <cellStyle name="?? [0] 3" xfId="243" xr:uid="{00000000-0005-0000-0000-00009B000000}"/>
    <cellStyle name="?? 2" xfId="245" xr:uid="{00000000-0005-0000-0000-00009C000000}"/>
    <cellStyle name="?? 3" xfId="246" xr:uid="{00000000-0005-0000-0000-00009D000000}"/>
    <cellStyle name="?? 4" xfId="13198" xr:uid="{00000000-0005-0000-0000-00009E000000}"/>
    <cellStyle name="?? 5" xfId="233" xr:uid="{00000000-0005-0000-0000-00009F000000}"/>
    <cellStyle name="?_x001d_??%U©÷u&amp;H©÷9_x0008_? s_x000a__x0007__x0001__x0001_" xfId="247" xr:uid="{00000000-0005-0000-0000-0000A0000000}"/>
    <cellStyle name="?_x001d_??%U©÷u&amp;H©÷9_x0008_? s_x000a__x0007__x0001__x0001_ 2" xfId="248" xr:uid="{00000000-0005-0000-0000-0000A1000000}"/>
    <cellStyle name="???? [0.00]_      " xfId="249" xr:uid="{00000000-0005-0000-0000-0000A2000000}"/>
    <cellStyle name="??????" xfId="250" xr:uid="{00000000-0005-0000-0000-0000A3000000}"/>
    <cellStyle name="??????????????????? [0]_FTC_OFFER" xfId="251" xr:uid="{00000000-0005-0000-0000-0000A4000000}"/>
    <cellStyle name="???????????????????_FTC_OFFER" xfId="252" xr:uid="{00000000-0005-0000-0000-0000A5000000}"/>
    <cellStyle name="????_      " xfId="253" xr:uid="{00000000-0005-0000-0000-0000A6000000}"/>
    <cellStyle name="???[0]_?? DI" xfId="254" xr:uid="{00000000-0005-0000-0000-0000A7000000}"/>
    <cellStyle name="???_?? DI" xfId="255" xr:uid="{00000000-0005-0000-0000-0000A8000000}"/>
    <cellStyle name="??[0]_BRE" xfId="11" xr:uid="{00000000-0005-0000-0000-0000A9000000}"/>
    <cellStyle name="??_      " xfId="256" xr:uid="{00000000-0005-0000-0000-0000AA000000}"/>
    <cellStyle name="??A? [0]_laroux_1_¢¬???¢â? " xfId="257" xr:uid="{00000000-0005-0000-0000-0000AB000000}"/>
    <cellStyle name="??A?_laroux_1_¢¬???¢â? " xfId="258" xr:uid="{00000000-0005-0000-0000-0000AC000000}"/>
    <cellStyle name="?¡±¢¥?_?¨ù??¢´¢¥_¢¬???¢â? " xfId="259" xr:uid="{00000000-0005-0000-0000-0000AD000000}"/>
    <cellStyle name="?ðÇ%U?&amp;H?_x0008_?s_x000a__x0007__x0001__x0001_" xfId="260" xr:uid="{00000000-0005-0000-0000-0000AE000000}"/>
    <cellStyle name="?ðÇ%U?&amp;H?_x0008_?s_x000a__x0007__x0001__x0001_ 2" xfId="261" xr:uid="{00000000-0005-0000-0000-0000AF000000}"/>
    <cellStyle name="[0]_Chi phÝ kh¸c_V" xfId="262" xr:uid="{00000000-0005-0000-0000-0000B0000000}"/>
    <cellStyle name="_!1 1 bao cao giao KH ve HTCMT vung TNB   12-12-2011" xfId="12021" xr:uid="{00000000-0005-0000-0000-0000B1000000}"/>
    <cellStyle name="_x0001__!1 1 bao cao giao KH ve HTCMT vung TNB   12-12-2011" xfId="12022" xr:uid="{00000000-0005-0000-0000-0000B2000000}"/>
    <cellStyle name="_1 TONG HOP - CA NA" xfId="263" xr:uid="{00000000-0005-0000-0000-0000B3000000}"/>
    <cellStyle name="_123_DONG_THANH_Moi" xfId="264" xr:uid="{00000000-0005-0000-0000-0000B4000000}"/>
    <cellStyle name="_123_DONG_THANH_Moi_!1 1 bao cao giao KH ve HTCMT vung TNB   12-12-2011" xfId="12023" xr:uid="{00000000-0005-0000-0000-0000B5000000}"/>
    <cellStyle name="_123_DONG_THANH_Moi_131114- Bieu giao du toan CTMTQG 2014 giao" xfId="265" xr:uid="{00000000-0005-0000-0000-0000B6000000}"/>
    <cellStyle name="_123_DONG_THANH_Moi_131114- Bieu giao du toan CTMTQG 2014 giao 2" xfId="266" xr:uid="{00000000-0005-0000-0000-0000B7000000}"/>
    <cellStyle name="_123_DONG_THANH_Moi_131114- Bieu giao du toan CTMTQG 2014 giao_Du toan chi NSDP 2017" xfId="267" xr:uid="{00000000-0005-0000-0000-0000B8000000}"/>
    <cellStyle name="_123_DONG_THANH_Moi_KH TPCP vung TNB (03-1-2012)" xfId="12024" xr:uid="{00000000-0005-0000-0000-0000B9000000}"/>
    <cellStyle name="_130307 So sanh thuc hien 2012 - du toan 2012 moi (pan khac)" xfId="268" xr:uid="{00000000-0005-0000-0000-0000BA000000}"/>
    <cellStyle name="_130313 Mau  bieu bao cao nguon luc cua dia phuong sua" xfId="269" xr:uid="{00000000-0005-0000-0000-0000BB000000}"/>
    <cellStyle name="_130818 Tong hop Danh gia thu 2013" xfId="270" xr:uid="{00000000-0005-0000-0000-0000BC000000}"/>
    <cellStyle name="_130818 Tong hop Danh gia thu 2013_140921 bu giam thu ND 209" xfId="271" xr:uid="{00000000-0005-0000-0000-0000BD000000}"/>
    <cellStyle name="_130818 Tong hop Danh gia thu 2013_140921 bu giam thu ND 209_Phu luc so 5 - sua ngay 04-01" xfId="272" xr:uid="{00000000-0005-0000-0000-0000BE000000}"/>
    <cellStyle name="_130818 Tong hop Danh gia thu 2013_150809  UTH  2015" xfId="273" xr:uid="{00000000-0005-0000-0000-0000BF000000}"/>
    <cellStyle name="_130818 Tong hop Danh gia thu 2013_150809  UTH  2015 2" xfId="274" xr:uid="{00000000-0005-0000-0000-0000C0000000}"/>
    <cellStyle name="_130818 Tong hop Danh gia thu 2013_150809  UTH  2015_Du toan chi NSDP 2017" xfId="275" xr:uid="{00000000-0005-0000-0000-0000C1000000}"/>
    <cellStyle name="_130818 Tong hop Danh gia thu 2013_A141023 UTH nam 2014 (574.100)" xfId="276" xr:uid="{00000000-0005-0000-0000-0000C2000000}"/>
    <cellStyle name="_130818 Tong hop Danh gia thu 2013_A150305 209" xfId="277" xr:uid="{00000000-0005-0000-0000-0000C3000000}"/>
    <cellStyle name="_130818 Tong hop Danh gia thu 2013_A151226 UTH 2015 (Tong hop)" xfId="278" xr:uid="{00000000-0005-0000-0000-0000C4000000}"/>
    <cellStyle name="_130818 Tong hop Danh gia thu 2013_A151226 UTH 2015 (Tong hop)_Du toan chi NSDP 2017" xfId="279" xr:uid="{00000000-0005-0000-0000-0000C5000000}"/>
    <cellStyle name="_130818 Tong hop Danh gia thu 2013_A160105 Thu 2015 (tinh theo so tong)" xfId="280" xr:uid="{00000000-0005-0000-0000-0000C6000000}"/>
    <cellStyle name="_130818 Tong hop Danh gia thu 2013_A160120 Thu kho bac nhan nuoc 2015 (dieu chinh Quang Ngai)" xfId="281" xr:uid="{00000000-0005-0000-0000-0000C7000000}"/>
    <cellStyle name="_130818 Tong hop Danh gia thu 2013_A160120 Thu kho bac nhan nuoc 2015 (dieu chinh Quang Ngai)_Du toan chi NSDP 2017" xfId="282" xr:uid="{00000000-0005-0000-0000-0000C8000000}"/>
    <cellStyle name="_130818 Tong hop Danh gia thu 2013_A160201 Thuc hien thu 2014, 2015, 2016 (Bao cao Vu)" xfId="283" xr:uid="{00000000-0005-0000-0000-0000C9000000}"/>
    <cellStyle name="_130818 Tong hop Danh gia thu 2013_A160922 PACD XNK 265-280" xfId="284" xr:uid="{00000000-0005-0000-0000-0000CA000000}"/>
    <cellStyle name="_130818 Tong hop Danh gia thu 2013_A161014 UTH 2016" xfId="285" xr:uid="{00000000-0005-0000-0000-0000CB000000}"/>
    <cellStyle name="_130818 Tong hop Danh gia thu 2013_Book2" xfId="286" xr:uid="{00000000-0005-0000-0000-0000CC000000}"/>
    <cellStyle name="_130818 Tong hop Danh gia thu 2013_Book2_Du toan chi NSDP 2017" xfId="287" xr:uid="{00000000-0005-0000-0000-0000CD000000}"/>
    <cellStyle name="_130818 Tong hop Danh gia thu 2013_EXTIMATE 2016" xfId="288" xr:uid="{00000000-0005-0000-0000-0000CE000000}"/>
    <cellStyle name="_130818 Tong hop Danh gia thu 2013_REV 2014" xfId="289" xr:uid="{00000000-0005-0000-0000-0000CF000000}"/>
    <cellStyle name="_130818 Tong hop Danh gia thu 2013_REV 2014 2" xfId="290" xr:uid="{00000000-0005-0000-0000-0000D0000000}"/>
    <cellStyle name="_130818 Tong hop Danh gia thu 2013_REV 2014_Du toan chi NSDP 2017" xfId="291" xr:uid="{00000000-0005-0000-0000-0000D1000000}"/>
    <cellStyle name="_130818 Tong hop Danh gia thu 2013_REV 2015" xfId="292" xr:uid="{00000000-0005-0000-0000-0000D2000000}"/>
    <cellStyle name="_130818 Tong hop Danh gia thu 2013_Thu hang thang" xfId="293" xr:uid="{00000000-0005-0000-0000-0000D3000000}"/>
    <cellStyle name="_130818 Tong hop Danh gia thu 2013_Thu hang thang_Du toan chi NSDP 2017" xfId="294" xr:uid="{00000000-0005-0000-0000-0000D4000000}"/>
    <cellStyle name="_x0001__140310 Tham dinh luong Ca Mau 2013" xfId="295" xr:uid="{00000000-0005-0000-0000-0000D5000000}"/>
    <cellStyle name="_150115 Tong hop thu NSNN theo so KBNN (cong SGD dieu chinh Quang Ngai)" xfId="296" xr:uid="{00000000-0005-0000-0000-0000D6000000}"/>
    <cellStyle name="_150115 Tong hop thu NSNN theo so KBNN (goc)" xfId="297" xr:uid="{00000000-0005-0000-0000-0000D7000000}"/>
    <cellStyle name="_151007 Tang thu lam luong 2014 ra soat" xfId="298" xr:uid="{00000000-0005-0000-0000-0000D8000000}"/>
    <cellStyle name="_160112 Thu kho bac nhan nuoc 2015" xfId="299" xr:uid="{00000000-0005-0000-0000-0000D9000000}"/>
    <cellStyle name="_x0001__160505 BIEU CHI CÂN ĐÓI NSDP TREN DAU DAN" xfId="12025" xr:uid="{00000000-0005-0000-0000-0000DA000000}"/>
    <cellStyle name="_x0001__160505 BIEU CHI NSDP TREN DAU DAN (BAO GÔM BSCMT)" xfId="300" xr:uid="{00000000-0005-0000-0000-0000DB000000}"/>
    <cellStyle name="_160510 Cua khau quoc te duong bo" xfId="301" xr:uid="{00000000-0005-0000-0000-0000DC000000}"/>
    <cellStyle name="_19- Hai Duong-V1" xfId="302" xr:uid="{00000000-0005-0000-0000-0000DD000000}"/>
    <cellStyle name="_19- Hai Duong-V1_18_Vinh Phuc_HSV2_2015" xfId="303" xr:uid="{00000000-0005-0000-0000-0000DE000000}"/>
    <cellStyle name="_19- Hai Duong-V1_18_Vinh Phuc_Khai toan_2015" xfId="304" xr:uid="{00000000-0005-0000-0000-0000DF000000}"/>
    <cellStyle name="_19- Hai Duong-V1_33_Khanh Hoa (gui lai)_Bieu mau du toan 2015 _kem CV 1780" xfId="305" xr:uid="{00000000-0005-0000-0000-0000E0000000}"/>
    <cellStyle name="_19- Hai Duong-V1_4 BIEU DU TOAN 2015 -GUI CUC" xfId="306" xr:uid="{00000000-0005-0000-0000-0000E1000000}"/>
    <cellStyle name="_19- Hai Duong-V1_42_Gia Lai_Khai toan DT thu NSNN 2015" xfId="307" xr:uid="{00000000-0005-0000-0000-0000E2000000}"/>
    <cellStyle name="_19- Hai Duong-V1_Bieu chi tiet Toyota - Honda-123" xfId="308" xr:uid="{00000000-0005-0000-0000-0000E3000000}"/>
    <cellStyle name="_19- Hai Duong-V1_Mau thuyet minh 2014 Vinh Phuc" xfId="309" xr:uid="{00000000-0005-0000-0000-0000E4000000}"/>
    <cellStyle name="_19- Hai Duong-V1_TH Ket qua thao luan nam 2015 - Vong 1- TCT (Nhan)" xfId="310" xr:uid="{00000000-0005-0000-0000-0000E5000000}"/>
    <cellStyle name="_A151225 UTH Thu hai quan 2015" xfId="311" xr:uid="{00000000-0005-0000-0000-0000E6000000}"/>
    <cellStyle name="_A151225 UTH Thu hai quan 2015_Du toan chi NSDP 2017" xfId="312" xr:uid="{00000000-0005-0000-0000-0000E7000000}"/>
    <cellStyle name="_A160105 BANG TONG SO THU NOI DIA NSNN 11 THANG CHI TIET THEO SAC THUE  CHI TIET TINH" xfId="313" xr:uid="{00000000-0005-0000-0000-0000E8000000}"/>
    <cellStyle name="_A160105 Thu 2015 (tinh theo so tong)" xfId="314" xr:uid="{00000000-0005-0000-0000-0000E9000000}"/>
    <cellStyle name="_A160120 Thu kho bac nhan nuoc 2015 (dieu chinh Quang Ngai)" xfId="315" xr:uid="{00000000-0005-0000-0000-0000EA000000}"/>
    <cellStyle name="_A160120 Thu kho bac nhan nuoc 2015 (dieu chinh Quang Ngai)_Du toan chi NSDP 2017" xfId="316" xr:uid="{00000000-0005-0000-0000-0000EB000000}"/>
    <cellStyle name="_A160621 Dia phuong bao cao" xfId="317" xr:uid="{00000000-0005-0000-0000-0000EC000000}"/>
    <cellStyle name="_A160715 Tang thu de lai 2015" xfId="318" xr:uid="{00000000-0005-0000-0000-0000ED000000}"/>
    <cellStyle name="_A160922 PACD XNK 265-280" xfId="319" xr:uid="{00000000-0005-0000-0000-0000EE000000}"/>
    <cellStyle name="_A161014 UTH 2016" xfId="320" xr:uid="{00000000-0005-0000-0000-0000EF000000}"/>
    <cellStyle name="_Bang Chi tieu (2)" xfId="321" xr:uid="{00000000-0005-0000-0000-0000F0000000}"/>
    <cellStyle name="_BAO GIA NGAY 24-10-08 (co dam)" xfId="322" xr:uid="{00000000-0005-0000-0000-0000F1000000}"/>
    <cellStyle name="_Bao gia TB Kon Dao 2010" xfId="323" xr:uid="{00000000-0005-0000-0000-0000F2000000}"/>
    <cellStyle name="_BC  NAM 2007" xfId="12026" xr:uid="{00000000-0005-0000-0000-0000F3000000}"/>
    <cellStyle name="_BC CV 6403 BKHĐT" xfId="324" xr:uid="{00000000-0005-0000-0000-0000F4000000}"/>
    <cellStyle name="_BEN TRE" xfId="12027" xr:uid="{00000000-0005-0000-0000-0000F5000000}"/>
    <cellStyle name="_Biểu KH 5 năm gửi UB sửa biểu VHXH" xfId="327" xr:uid="{00000000-0005-0000-0000-0000F6000000}"/>
    <cellStyle name="_Bieu mau cong trinh khoi cong moi 3-4" xfId="12028" xr:uid="{00000000-0005-0000-0000-0000F7000000}"/>
    <cellStyle name="_Bieu Tay Nam Bo 25-11" xfId="12029" xr:uid="{00000000-0005-0000-0000-0000F8000000}"/>
    <cellStyle name="_Bieu tong hop nhu cau ung_Mien Trung" xfId="325" xr:uid="{00000000-0005-0000-0000-0000F9000000}"/>
    <cellStyle name="_Bieu ung von 2011 NSNN - TPCP vung DBSClong (10-6-2010)" xfId="326" xr:uid="{00000000-0005-0000-0000-0000FA000000}"/>
    <cellStyle name="_Bieu3ODA" xfId="12030" xr:uid="{00000000-0005-0000-0000-0000FB000000}"/>
    <cellStyle name="_Bieu3ODA_1" xfId="12031" xr:uid="{00000000-0005-0000-0000-0000FC000000}"/>
    <cellStyle name="_Bieu4HTMT" xfId="12032" xr:uid="{00000000-0005-0000-0000-0000FD000000}"/>
    <cellStyle name="_Bieu4HTMT_!1 1 bao cao giao KH ve HTCMT vung TNB   12-12-2011" xfId="12033" xr:uid="{00000000-0005-0000-0000-0000FE000000}"/>
    <cellStyle name="_Bieu4HTMT_KH TPCP vung TNB (03-1-2012)" xfId="12034" xr:uid="{00000000-0005-0000-0000-0000FF000000}"/>
    <cellStyle name="_Book1" xfId="22" xr:uid="{00000000-0005-0000-0000-000000010000}"/>
    <cellStyle name="_Book1 2" xfId="329" xr:uid="{00000000-0005-0000-0000-000001010000}"/>
    <cellStyle name="_Book1 3" xfId="330" xr:uid="{00000000-0005-0000-0000-000002010000}"/>
    <cellStyle name="_Book1 4" xfId="13199" xr:uid="{00000000-0005-0000-0000-000003010000}"/>
    <cellStyle name="_Book1 5" xfId="328" xr:uid="{00000000-0005-0000-0000-000004010000}"/>
    <cellStyle name="_Book1_!1 1 bao cao giao KH ve HTCMT vung TNB   12-12-2011" xfId="12035" xr:uid="{00000000-0005-0000-0000-000005010000}"/>
    <cellStyle name="_Book1_1" xfId="331" xr:uid="{00000000-0005-0000-0000-000006010000}"/>
    <cellStyle name="_Book1_1 2" xfId="332" xr:uid="{00000000-0005-0000-0000-000007010000}"/>
    <cellStyle name="_Book1_1 3" xfId="333" xr:uid="{00000000-0005-0000-0000-000008010000}"/>
    <cellStyle name="_Book1_1_A160621 Dia phuong bao cao" xfId="334" xr:uid="{00000000-0005-0000-0000-000009010000}"/>
    <cellStyle name="_Book1_1_A160715 Tang thu de lai 2015" xfId="335" xr:uid="{00000000-0005-0000-0000-00000A010000}"/>
    <cellStyle name="_Book1_131114- Bieu giao du toan CTMTQG 2014 giao" xfId="336" xr:uid="{00000000-0005-0000-0000-00000B010000}"/>
    <cellStyle name="_Book1_131114- Bieu giao du toan CTMTQG 2014 giao 2" xfId="337" xr:uid="{00000000-0005-0000-0000-00000C010000}"/>
    <cellStyle name="_Book1_131114- Bieu giao du toan CTMTQG 2014 giao_Du toan chi NSDP 2017" xfId="338" xr:uid="{00000000-0005-0000-0000-00000D010000}"/>
    <cellStyle name="_Book1_2" xfId="339" xr:uid="{00000000-0005-0000-0000-00000E010000}"/>
    <cellStyle name="_Book1_2 2" xfId="340" xr:uid="{00000000-0005-0000-0000-00000F010000}"/>
    <cellStyle name="_Book1_A160621 Dia phuong bao cao" xfId="341" xr:uid="{00000000-0005-0000-0000-000010010000}"/>
    <cellStyle name="_Book1_A160715 Tang thu de lai 2015" xfId="342" xr:uid="{00000000-0005-0000-0000-000011010000}"/>
    <cellStyle name="_Book1_BC-QT-WB-dthao" xfId="343" xr:uid="{00000000-0005-0000-0000-000012010000}"/>
    <cellStyle name="_Book1_Bieu3ODA" xfId="12036" xr:uid="{00000000-0005-0000-0000-000013010000}"/>
    <cellStyle name="_Book1_Bieu4HTMT" xfId="12037" xr:uid="{00000000-0005-0000-0000-000014010000}"/>
    <cellStyle name="_Book1_Bieu4HTMT_!1 1 bao cao giao KH ve HTCMT vung TNB   12-12-2011" xfId="12038" xr:uid="{00000000-0005-0000-0000-000015010000}"/>
    <cellStyle name="_Book1_Bieu4HTMT_KH TPCP vung TNB (03-1-2012)" xfId="12039" xr:uid="{00000000-0005-0000-0000-000016010000}"/>
    <cellStyle name="_Book1_bo sung von KCH nam 2010 va Du an tre kho khan" xfId="12040" xr:uid="{00000000-0005-0000-0000-000017010000}"/>
    <cellStyle name="_Book1_bo sung von KCH nam 2010 va Du an tre kho khan_!1 1 bao cao giao KH ve HTCMT vung TNB   12-12-2011" xfId="12041" xr:uid="{00000000-0005-0000-0000-000018010000}"/>
    <cellStyle name="_Book1_bo sung von KCH nam 2010 va Du an tre kho khan_KH TPCP vung TNB (03-1-2012)" xfId="12042" xr:uid="{00000000-0005-0000-0000-000019010000}"/>
    <cellStyle name="_Book1_Book1" xfId="344" xr:uid="{00000000-0005-0000-0000-00001A010000}"/>
    <cellStyle name="_Book1_cong hang rao" xfId="345" xr:uid="{00000000-0005-0000-0000-00001B010000}"/>
    <cellStyle name="_Book1_cong hang rao_!1 1 bao cao giao KH ve HTCMT vung TNB   12-12-2011" xfId="12043" xr:uid="{00000000-0005-0000-0000-00001C010000}"/>
    <cellStyle name="_Book1_cong hang rao_131114- Bieu giao du toan CTMTQG 2014 giao" xfId="346" xr:uid="{00000000-0005-0000-0000-00001D010000}"/>
    <cellStyle name="_Book1_cong hang rao_131114- Bieu giao du toan CTMTQG 2014 giao 2" xfId="347" xr:uid="{00000000-0005-0000-0000-00001E010000}"/>
    <cellStyle name="_Book1_cong hang rao_131114- Bieu giao du toan CTMTQG 2014 giao_Du toan chi NSDP 2017" xfId="348" xr:uid="{00000000-0005-0000-0000-00001F010000}"/>
    <cellStyle name="_Book1_cong hang rao_KH TPCP vung TNB (03-1-2012)" xfId="12044" xr:uid="{00000000-0005-0000-0000-000020010000}"/>
    <cellStyle name="_Book1_danh muc chuan bi dau tu 2011 ngay 07-6-2011" xfId="12045" xr:uid="{00000000-0005-0000-0000-000021010000}"/>
    <cellStyle name="_Book1_danh muc chuan bi dau tu 2011 ngay 07-6-2011_!1 1 bao cao giao KH ve HTCMT vung TNB   12-12-2011" xfId="12046" xr:uid="{00000000-0005-0000-0000-000022010000}"/>
    <cellStyle name="_Book1_danh muc chuan bi dau tu 2011 ngay 07-6-2011_KH TPCP vung TNB (03-1-2012)" xfId="12047" xr:uid="{00000000-0005-0000-0000-000023010000}"/>
    <cellStyle name="_Book1_Danh muc pbo nguon von XSKT, XDCB nam 2009 chuyen qua nam 2010" xfId="12048" xr:uid="{00000000-0005-0000-0000-000024010000}"/>
    <cellStyle name="_Book1_Danh muc pbo nguon von XSKT, XDCB nam 2009 chuyen qua nam 2010_!1 1 bao cao giao KH ve HTCMT vung TNB   12-12-2011" xfId="12049" xr:uid="{00000000-0005-0000-0000-000025010000}"/>
    <cellStyle name="_Book1_Danh muc pbo nguon von XSKT, XDCB nam 2009 chuyen qua nam 2010_KH TPCP vung TNB (03-1-2012)" xfId="12050" xr:uid="{00000000-0005-0000-0000-000026010000}"/>
    <cellStyle name="_Book1_dieu chinh KH 2011 ngay 26-5-2011111" xfId="12051" xr:uid="{00000000-0005-0000-0000-000027010000}"/>
    <cellStyle name="_Book1_dieu chinh KH 2011 ngay 26-5-2011111_!1 1 bao cao giao KH ve HTCMT vung TNB   12-12-2011" xfId="12052" xr:uid="{00000000-0005-0000-0000-000028010000}"/>
    <cellStyle name="_Book1_dieu chinh KH 2011 ngay 26-5-2011111_KH TPCP vung TNB (03-1-2012)" xfId="12053" xr:uid="{00000000-0005-0000-0000-000029010000}"/>
    <cellStyle name="_Book1_DS KCH PHAN BO VON NSDP NAM 2010" xfId="12054" xr:uid="{00000000-0005-0000-0000-00002A010000}"/>
    <cellStyle name="_Book1_DS KCH PHAN BO VON NSDP NAM 2010_!1 1 bao cao giao KH ve HTCMT vung TNB   12-12-2011" xfId="12055" xr:uid="{00000000-0005-0000-0000-00002B010000}"/>
    <cellStyle name="_Book1_DS KCH PHAN BO VON NSDP NAM 2010_KH TPCP vung TNB (03-1-2012)" xfId="12056" xr:uid="{00000000-0005-0000-0000-00002C010000}"/>
    <cellStyle name="_Book1_DT truong thinh phu" xfId="349" xr:uid="{00000000-0005-0000-0000-00002D010000}"/>
    <cellStyle name="_Book1_giao KH 2011 ngay 10-12-2010" xfId="12057" xr:uid="{00000000-0005-0000-0000-00002E010000}"/>
    <cellStyle name="_Book1_giao KH 2011 ngay 10-12-2010_!1 1 bao cao giao KH ve HTCMT vung TNB   12-12-2011" xfId="12058" xr:uid="{00000000-0005-0000-0000-00002F010000}"/>
    <cellStyle name="_Book1_giao KH 2011 ngay 10-12-2010_KH TPCP vung TNB (03-1-2012)" xfId="12059" xr:uid="{00000000-0005-0000-0000-000030010000}"/>
    <cellStyle name="_Book1_IN" xfId="350" xr:uid="{00000000-0005-0000-0000-000031010000}"/>
    <cellStyle name="_Book1_Kh ql62 (2010) 11-09" xfId="352" xr:uid="{00000000-0005-0000-0000-000032010000}"/>
    <cellStyle name="_Book1_KH TPCP vung TNB (03-1-2012)" xfId="12061" xr:uid="{00000000-0005-0000-0000-000033010000}"/>
    <cellStyle name="_Book1_khoiluongbdacdoa" xfId="353" xr:uid="{00000000-0005-0000-0000-000034010000}"/>
    <cellStyle name="_Book1_Khung 2012" xfId="354" xr:uid="{00000000-0005-0000-0000-000035010000}"/>
    <cellStyle name="_Book1_Kiem Tra Don Gia" xfId="351" xr:uid="{00000000-0005-0000-0000-000036010000}"/>
    <cellStyle name="_Book1_kien giang 2" xfId="12060" xr:uid="{00000000-0005-0000-0000-000037010000}"/>
    <cellStyle name="_Book1_phu luc tong ket tinh hinh TH giai doan 03-10 (ngay 30)" xfId="355" xr:uid="{00000000-0005-0000-0000-000038010000}"/>
    <cellStyle name="_Book1_phu luc tong ket tinh hinh TH giai doan 03-10 (ngay 30)_!1 1 bao cao giao KH ve HTCMT vung TNB   12-12-2011" xfId="12062" xr:uid="{00000000-0005-0000-0000-000039010000}"/>
    <cellStyle name="_Book1_phu luc tong ket tinh hinh TH giai doan 03-10 (ngay 30)_131114- Bieu giao du toan CTMTQG 2014 giao" xfId="356" xr:uid="{00000000-0005-0000-0000-00003A010000}"/>
    <cellStyle name="_Book1_phu luc tong ket tinh hinh TH giai doan 03-10 (ngay 30)_131114- Bieu giao du toan CTMTQG 2014 giao 2" xfId="357" xr:uid="{00000000-0005-0000-0000-00003B010000}"/>
    <cellStyle name="_Book1_phu luc tong ket tinh hinh TH giai doan 03-10 (ngay 30)_131114- Bieu giao du toan CTMTQG 2014 giao_Du toan chi NSDP 2017" xfId="358" xr:uid="{00000000-0005-0000-0000-00003C010000}"/>
    <cellStyle name="_Book1_phu luc tong ket tinh hinh TH giai doan 03-10 (ngay 30)_KH TPCP vung TNB (03-1-2012)" xfId="12063" xr:uid="{00000000-0005-0000-0000-00003D010000}"/>
    <cellStyle name="_Book1_TH KHAI TOAN THU THIEM cac tuyen TT noi" xfId="363" xr:uid="{00000000-0005-0000-0000-00003E010000}"/>
    <cellStyle name="_Book1_Tong hop nghi dinh 116  nam 2011 (BTC)" xfId="359" xr:uid="{00000000-0005-0000-0000-00003F010000}"/>
    <cellStyle name="_Book1_Tong hop nghi dinh 116  nam 2011(BTC)" xfId="360" xr:uid="{00000000-0005-0000-0000-000040010000}"/>
    <cellStyle name="_Book1_Tong hop nghi dinh 116  nam 2012 (BTC)" xfId="361" xr:uid="{00000000-0005-0000-0000-000041010000}"/>
    <cellStyle name="_Book1_Tong hop nghi dinh 116  nam 2012(BTC)" xfId="362" xr:uid="{00000000-0005-0000-0000-000042010000}"/>
    <cellStyle name="_C.cong+B.luong-Sanluong" xfId="364" xr:uid="{00000000-0005-0000-0000-000043010000}"/>
    <cellStyle name="_C45-2007 CUA 16 XA" xfId="365" xr:uid="{00000000-0005-0000-0000-000044010000}"/>
    <cellStyle name="_cong hang rao" xfId="366" xr:uid="{00000000-0005-0000-0000-000045010000}"/>
    <cellStyle name="_x0001__CTMTQG 2015" xfId="367" xr:uid="{00000000-0005-0000-0000-000046010000}"/>
    <cellStyle name="_DG 2012-DT2013 - Theo sac thue -sua" xfId="368" xr:uid="{00000000-0005-0000-0000-000047010000}"/>
    <cellStyle name="_DG 2012-DT2013 - Theo sac thue -sua_120907 Thu tang them 4500" xfId="369" xr:uid="{00000000-0005-0000-0000-000048010000}"/>
    <cellStyle name="_DG 2012-DT2013 - Theo sac thue -sua_27-8Tong hop PA uoc 2012-DT 2013 -PA 420.000 ty-490.000 ty chuyen doi" xfId="370" xr:uid="{00000000-0005-0000-0000-000049010000}"/>
    <cellStyle name="_dien chieu sang" xfId="371" xr:uid="{00000000-0005-0000-0000-00004A010000}"/>
    <cellStyle name="_DO-D1500-KHONG CO TRONG DT" xfId="372" xr:uid="{00000000-0005-0000-0000-00004B010000}"/>
    <cellStyle name="_DOI CHIEU QUI I-2007" xfId="373" xr:uid="{00000000-0005-0000-0000-00004C010000}"/>
    <cellStyle name="_Dong Thap" xfId="12064" xr:uid="{00000000-0005-0000-0000-00004D010000}"/>
    <cellStyle name="_DT truong thinh phu" xfId="374" xr:uid="{00000000-0005-0000-0000-00004E010000}"/>
    <cellStyle name="_DTDT BL-DL" xfId="375" xr:uid="{00000000-0005-0000-0000-00004F010000}"/>
    <cellStyle name="_DTDT BL-DL 2" xfId="376" xr:uid="{00000000-0005-0000-0000-000050010000}"/>
    <cellStyle name="_du toan lan 3" xfId="377" xr:uid="{00000000-0005-0000-0000-000051010000}"/>
    <cellStyle name="_Duyet TK thay đôi" xfId="378" xr:uid="{00000000-0005-0000-0000-000052010000}"/>
    <cellStyle name="_Duyet TK thay đôi_!1 1 bao cao giao KH ve HTCMT vung TNB   12-12-2011" xfId="12065" xr:uid="{00000000-0005-0000-0000-000053010000}"/>
    <cellStyle name="_Duyet TK thay đôi_131114- Bieu giao du toan CTMTQG 2014 giao" xfId="379" xr:uid="{00000000-0005-0000-0000-000054010000}"/>
    <cellStyle name="_Duyet TK thay đôi_131114- Bieu giao du toan CTMTQG 2014 giao 2" xfId="380" xr:uid="{00000000-0005-0000-0000-000055010000}"/>
    <cellStyle name="_Duyet TK thay đôi_131114- Bieu giao du toan CTMTQG 2014 giao_Du toan chi NSDP 2017" xfId="381" xr:uid="{00000000-0005-0000-0000-000056010000}"/>
    <cellStyle name="_Duyet TK thay đôi_Bieu4HTMT" xfId="12066" xr:uid="{00000000-0005-0000-0000-000057010000}"/>
    <cellStyle name="_Duyet TK thay đôi_Bieu4HTMT_!1 1 bao cao giao KH ve HTCMT vung TNB   12-12-2011" xfId="12067" xr:uid="{00000000-0005-0000-0000-000058010000}"/>
    <cellStyle name="_Duyet TK thay đôi_Bieu4HTMT_KH TPCP vung TNB (03-1-2012)" xfId="12068" xr:uid="{00000000-0005-0000-0000-000059010000}"/>
    <cellStyle name="_Duyet TK thay đôi_KH TPCP vung TNB (03-1-2012)" xfId="12069" xr:uid="{00000000-0005-0000-0000-00005A010000}"/>
    <cellStyle name="_EXTIMATE 2016" xfId="382" xr:uid="{00000000-0005-0000-0000-00005B010000}"/>
    <cellStyle name="_Giai Doan 3 Hong Ngu" xfId="389" xr:uid="{00000000-0005-0000-0000-00005C010000}"/>
    <cellStyle name="_GOITHAUSO2" xfId="383" xr:uid="{00000000-0005-0000-0000-00005D010000}"/>
    <cellStyle name="_GOITHAUSO3" xfId="384" xr:uid="{00000000-0005-0000-0000-00005E010000}"/>
    <cellStyle name="_GOITHAUSO4" xfId="385" xr:uid="{00000000-0005-0000-0000-00005F010000}"/>
    <cellStyle name="_GTGT 2003" xfId="12070" xr:uid="{00000000-0005-0000-0000-000060010000}"/>
    <cellStyle name="_GTXD GOI 2" xfId="386" xr:uid="{00000000-0005-0000-0000-000061010000}"/>
    <cellStyle name="_GTXD GOI1" xfId="387" xr:uid="{00000000-0005-0000-0000-000062010000}"/>
    <cellStyle name="_GTXD GOI3" xfId="388" xr:uid="{00000000-0005-0000-0000-000063010000}"/>
    <cellStyle name="_HaHoa_TDT_DienCSang" xfId="390" xr:uid="{00000000-0005-0000-0000-000064010000}"/>
    <cellStyle name="_HaHoa19-5-07" xfId="391" xr:uid="{00000000-0005-0000-0000-000065010000}"/>
    <cellStyle name="_Huong CHI tieu Nhiem vu CTMTQG 2014(1)" xfId="392" xr:uid="{00000000-0005-0000-0000-000066010000}"/>
    <cellStyle name="_IN" xfId="393" xr:uid="{00000000-0005-0000-0000-000067010000}"/>
    <cellStyle name="_IN_!1 1 bao cao giao KH ve HTCMT vung TNB   12-12-2011" xfId="12071" xr:uid="{00000000-0005-0000-0000-000068010000}"/>
    <cellStyle name="_IN_131114- Bieu giao du toan CTMTQG 2014 giao" xfId="394" xr:uid="{00000000-0005-0000-0000-000069010000}"/>
    <cellStyle name="_IN_131114- Bieu giao du toan CTMTQG 2014 giao 2" xfId="395" xr:uid="{00000000-0005-0000-0000-00006A010000}"/>
    <cellStyle name="_IN_131114- Bieu giao du toan CTMTQG 2014 giao_Du toan chi NSDP 2017" xfId="396" xr:uid="{00000000-0005-0000-0000-00006B010000}"/>
    <cellStyle name="_IN_KH TPCP vung TNB (03-1-2012)" xfId="12072" xr:uid="{00000000-0005-0000-0000-00006C010000}"/>
    <cellStyle name="_KE KHAI THUE GTGT 2004" xfId="12073" xr:uid="{00000000-0005-0000-0000-00006D010000}"/>
    <cellStyle name="_KE KHAI THUE GTGT 2004_BCTC2004" xfId="12074" xr:uid="{00000000-0005-0000-0000-00006E010000}"/>
    <cellStyle name="_KH 2012 (TPCP) Bac Lieu (25-12-2011)" xfId="12322" xr:uid="{00000000-0005-0000-0000-00006F010000}"/>
    <cellStyle name="_Kh ql62 (2010) 11-09" xfId="1083" xr:uid="{00000000-0005-0000-0000-000070010000}"/>
    <cellStyle name="_KH TPCP vung TNB (03-1-2012)" xfId="12323" xr:uid="{00000000-0005-0000-0000-000071010000}"/>
    <cellStyle name="_KH.DTC.gd2016-2020 tinh (T2-2015)" xfId="1084" xr:uid="{00000000-0005-0000-0000-000072010000}"/>
    <cellStyle name="_khoiluongbdacdoa" xfId="1085" xr:uid="{00000000-0005-0000-0000-000073010000}"/>
    <cellStyle name="_Khung 2012" xfId="1086" xr:uid="{00000000-0005-0000-0000-000074010000}"/>
    <cellStyle name="_Kiem Tra Don Gia" xfId="397" xr:uid="{00000000-0005-0000-0000-000075010000}"/>
    <cellStyle name="_x0001__kien giang 2" xfId="12075" xr:uid="{00000000-0005-0000-0000-000076010000}"/>
    <cellStyle name="_KT (2)" xfId="398" xr:uid="{00000000-0005-0000-0000-000077010000}"/>
    <cellStyle name="_KT (2) 2" xfId="399" xr:uid="{00000000-0005-0000-0000-000078010000}"/>
    <cellStyle name="_KT (2)_1" xfId="400" xr:uid="{00000000-0005-0000-0000-000079010000}"/>
    <cellStyle name="_KT (2)_1 2" xfId="401" xr:uid="{00000000-0005-0000-0000-00007A010000}"/>
    <cellStyle name="_KT (2)_1_140310 Tham dinh luong Ca Mau 2013" xfId="402" xr:uid="{00000000-0005-0000-0000-00007B010000}"/>
    <cellStyle name="_KT (2)_1_160505 BIEU CHI CÂN ĐÓI NSDP TREN DAU DAN" xfId="12076" xr:uid="{00000000-0005-0000-0000-00007C010000}"/>
    <cellStyle name="_KT (2)_1_160505 BIEU CHI NSDP TREN DAU DAN (BAO GÔM BSCMT)" xfId="403" xr:uid="{00000000-0005-0000-0000-00007D010000}"/>
    <cellStyle name="_KT (2)_1_Book1" xfId="404" xr:uid="{00000000-0005-0000-0000-00007E010000}"/>
    <cellStyle name="_KT (2)_1_CTMTQG 2015" xfId="405" xr:uid="{00000000-0005-0000-0000-00007F010000}"/>
    <cellStyle name="_KT (2)_1_Lora-tungchau" xfId="406" xr:uid="{00000000-0005-0000-0000-000080010000}"/>
    <cellStyle name="_KT (2)_1_NSNN cac dia phuong ke hoach 2015 NSNN final (PA long ho tro cap bach 27-10)" xfId="12077" xr:uid="{00000000-0005-0000-0000-000081010000}"/>
    <cellStyle name="_KT (2)_1_Qt-HT3PQ1(CauKho)" xfId="407" xr:uid="{00000000-0005-0000-0000-000082010000}"/>
    <cellStyle name="_KT (2)_1_Qt-HT3PQ1(CauKho) 2" xfId="408" xr:uid="{00000000-0005-0000-0000-000083010000}"/>
    <cellStyle name="_KT (2)_1_Qt-HT3PQ1(CauKho)_Book1" xfId="409" xr:uid="{00000000-0005-0000-0000-000084010000}"/>
    <cellStyle name="_KT (2)_1_Qt-HT3PQ1(CauKho)_Don gia quy 3 nam 2003 - Ban Dien Luc" xfId="410" xr:uid="{00000000-0005-0000-0000-000085010000}"/>
    <cellStyle name="_KT (2)_1_Qt-HT3PQ1(CauKho)_Kiem Tra Don Gia" xfId="411" xr:uid="{00000000-0005-0000-0000-000086010000}"/>
    <cellStyle name="_KT (2)_1_Qt-HT3PQ1(CauKho)_NC-VL2-2003" xfId="412" xr:uid="{00000000-0005-0000-0000-000087010000}"/>
    <cellStyle name="_KT (2)_1_Qt-HT3PQ1(CauKho)_NC-VL2-2003_1" xfId="413" xr:uid="{00000000-0005-0000-0000-000088010000}"/>
    <cellStyle name="_KT (2)_1_Qt-HT3PQ1(CauKho)_XL4Test5" xfId="414" xr:uid="{00000000-0005-0000-0000-000089010000}"/>
    <cellStyle name="_KT (2)_1_quy luong con lai nam 2004" xfId="415" xr:uid="{00000000-0005-0000-0000-00008A010000}"/>
    <cellStyle name="_KT (2)_1_" xfId="416" xr:uid="{00000000-0005-0000-0000-00008B010000}"/>
    <cellStyle name="_KT (2)_140310 Tham dinh luong Ca Mau 2013" xfId="417" xr:uid="{00000000-0005-0000-0000-00008C010000}"/>
    <cellStyle name="_KT (2)_160505 BIEU CHI CÂN ĐÓI NSDP TREN DAU DAN" xfId="12078" xr:uid="{00000000-0005-0000-0000-00008D010000}"/>
    <cellStyle name="_KT (2)_160505 BIEU CHI NSDP TREN DAU DAN (BAO GÔM BSCMT)" xfId="418" xr:uid="{00000000-0005-0000-0000-00008E010000}"/>
    <cellStyle name="_KT (2)_2" xfId="419" xr:uid="{00000000-0005-0000-0000-00008F010000}"/>
    <cellStyle name="_KT (2)_2_Book1" xfId="420" xr:uid="{00000000-0005-0000-0000-000090010000}"/>
    <cellStyle name="_KT (2)_2_DTDuong dong tien -sua tham tra 2009 - luong 650" xfId="421" xr:uid="{00000000-0005-0000-0000-000091010000}"/>
    <cellStyle name="_KT (2)_2_quy luong con lai nam 2004" xfId="422" xr:uid="{00000000-0005-0000-0000-000092010000}"/>
    <cellStyle name="_KT (2)_2_TG-TH" xfId="423" xr:uid="{00000000-0005-0000-0000-000093010000}"/>
    <cellStyle name="_KT (2)_2_TG-TH 2" xfId="424" xr:uid="{00000000-0005-0000-0000-000094010000}"/>
    <cellStyle name="_KT (2)_2_TG-TH_140310 Tham dinh luong Ca Mau 2013" xfId="425" xr:uid="{00000000-0005-0000-0000-000095010000}"/>
    <cellStyle name="_KT (2)_2_TG-TH_160505 BIEU CHI CÂN ĐÓI NSDP TREN DAU DAN" xfId="12079" xr:uid="{00000000-0005-0000-0000-000096010000}"/>
    <cellStyle name="_KT (2)_2_TG-TH_160505 BIEU CHI NSDP TREN DAU DAN (BAO GÔM BSCMT)" xfId="426" xr:uid="{00000000-0005-0000-0000-000097010000}"/>
    <cellStyle name="_KT (2)_2_TG-TH_ApGiaVatTu_cayxanh_latgach" xfId="427" xr:uid="{00000000-0005-0000-0000-000098010000}"/>
    <cellStyle name="_KT (2)_2_TG-TH_BANG TONG HOP TINH HINH THANH QUYET TOAN (MOI I)" xfId="428" xr:uid="{00000000-0005-0000-0000-000099010000}"/>
    <cellStyle name="_KT (2)_2_TG-TH_BAO CAO KLCT PT2000" xfId="429" xr:uid="{00000000-0005-0000-0000-00009A010000}"/>
    <cellStyle name="_KT (2)_2_TG-TH_BAO CAO PT2000" xfId="430" xr:uid="{00000000-0005-0000-0000-00009B010000}"/>
    <cellStyle name="_KT (2)_2_TG-TH_BAO CAO PT2000_Book1" xfId="431" xr:uid="{00000000-0005-0000-0000-00009C010000}"/>
    <cellStyle name="_KT (2)_2_TG-TH_Bao cao XDCB 2001 - T11 KH dieu chinh 20-11-THAI" xfId="432" xr:uid="{00000000-0005-0000-0000-00009D010000}"/>
    <cellStyle name="_KT (2)_2_TG-TH_BAO GIA NGAY 24-10-08 (co dam)" xfId="433" xr:uid="{00000000-0005-0000-0000-00009E010000}"/>
    <cellStyle name="_KT (2)_2_TG-TH_BC  NAM 2007" xfId="12080" xr:uid="{00000000-0005-0000-0000-00009F010000}"/>
    <cellStyle name="_KT (2)_2_TG-TH_BC CV 6403 BKHĐT" xfId="434" xr:uid="{00000000-0005-0000-0000-0000A0010000}"/>
    <cellStyle name="_KT (2)_2_TG-TH_BC NQ11-CP - chinh sua lai" xfId="435" xr:uid="{00000000-0005-0000-0000-0000A1010000}"/>
    <cellStyle name="_KT (2)_2_TG-TH_BC NQ11-CP-Quynh sau bieu so3" xfId="436" xr:uid="{00000000-0005-0000-0000-0000A2010000}"/>
    <cellStyle name="_KT (2)_2_TG-TH_BC_NQ11-CP_-_Thao_sua_lai" xfId="437" xr:uid="{00000000-0005-0000-0000-0000A3010000}"/>
    <cellStyle name="_KT (2)_2_TG-TH_Biểu KH 5 năm gửi UB sửa biểu VHXH" xfId="438" xr:uid="{00000000-0005-0000-0000-0000A4010000}"/>
    <cellStyle name="_KT (2)_2_TG-TH_Bieu mau cong trinh khoi cong moi 3-4" xfId="12081" xr:uid="{00000000-0005-0000-0000-0000A5010000}"/>
    <cellStyle name="_KT (2)_2_TG-TH_Bieu3ODA" xfId="12082" xr:uid="{00000000-0005-0000-0000-0000A6010000}"/>
    <cellStyle name="_KT (2)_2_TG-TH_Bieu3ODA_1" xfId="12083" xr:uid="{00000000-0005-0000-0000-0000A7010000}"/>
    <cellStyle name="_KT (2)_2_TG-TH_Bieu4HTMT" xfId="12084" xr:uid="{00000000-0005-0000-0000-0000A8010000}"/>
    <cellStyle name="_KT (2)_2_TG-TH_bo sung von KCH nam 2010 va Du an tre kho khan" xfId="12085" xr:uid="{00000000-0005-0000-0000-0000A9010000}"/>
    <cellStyle name="_KT (2)_2_TG-TH_Book1" xfId="439" xr:uid="{00000000-0005-0000-0000-0000AA010000}"/>
    <cellStyle name="_KT (2)_2_TG-TH_Book1 2" xfId="440" xr:uid="{00000000-0005-0000-0000-0000AB010000}"/>
    <cellStyle name="_KT (2)_2_TG-TH_Book1 3" xfId="441" xr:uid="{00000000-0005-0000-0000-0000AC010000}"/>
    <cellStyle name="_KT (2)_2_TG-TH_Book1_1" xfId="442" xr:uid="{00000000-0005-0000-0000-0000AD010000}"/>
    <cellStyle name="_KT (2)_2_TG-TH_Book1_1 2" xfId="443" xr:uid="{00000000-0005-0000-0000-0000AE010000}"/>
    <cellStyle name="_KT (2)_2_TG-TH_Book1_1 3" xfId="444" xr:uid="{00000000-0005-0000-0000-0000AF010000}"/>
    <cellStyle name="_KT (2)_2_TG-TH_Book1_1_A160621 Dia phuong bao cao" xfId="445" xr:uid="{00000000-0005-0000-0000-0000B0010000}"/>
    <cellStyle name="_KT (2)_2_TG-TH_Book1_1_A160715 Tang thu de lai 2015" xfId="446" xr:uid="{00000000-0005-0000-0000-0000B1010000}"/>
    <cellStyle name="_KT (2)_2_TG-TH_Book1_1_BC CV 6403 BKHĐT" xfId="447" xr:uid="{00000000-0005-0000-0000-0000B2010000}"/>
    <cellStyle name="_KT (2)_2_TG-TH_Book1_1_Bieu mau cong trinh khoi cong moi 3-4" xfId="12086" xr:uid="{00000000-0005-0000-0000-0000B3010000}"/>
    <cellStyle name="_KT (2)_2_TG-TH_Book1_1_Bieu3ODA" xfId="12087" xr:uid="{00000000-0005-0000-0000-0000B4010000}"/>
    <cellStyle name="_KT (2)_2_TG-TH_Book1_1_Bieu4HTMT" xfId="12088" xr:uid="{00000000-0005-0000-0000-0000B5010000}"/>
    <cellStyle name="_KT (2)_2_TG-TH_Book1_1_Book1" xfId="448" xr:uid="{00000000-0005-0000-0000-0000B6010000}"/>
    <cellStyle name="_KT (2)_2_TG-TH_Book1_1_DanhMucDonGiaVTTB_Dien_TAM" xfId="449" xr:uid="{00000000-0005-0000-0000-0000B7010000}"/>
    <cellStyle name="_KT (2)_2_TG-TH_Book1_1_khoiluongbdacdoa" xfId="450" xr:uid="{00000000-0005-0000-0000-0000B8010000}"/>
    <cellStyle name="_KT (2)_2_TG-TH_Book1_1_Luy ke von ung nam 2011 -Thoa gui ngay 12-8-2012" xfId="451" xr:uid="{00000000-0005-0000-0000-0000B9010000}"/>
    <cellStyle name="_KT (2)_2_TG-TH_Book1_2" xfId="452" xr:uid="{00000000-0005-0000-0000-0000BA010000}"/>
    <cellStyle name="_KT (2)_2_TG-TH_Book1_2 2" xfId="453" xr:uid="{00000000-0005-0000-0000-0000BB010000}"/>
    <cellStyle name="_KT (2)_2_TG-TH_Book1_2_BC CV 6403 BKHĐT" xfId="454" xr:uid="{00000000-0005-0000-0000-0000BC010000}"/>
    <cellStyle name="_KT (2)_2_TG-TH_Book1_2_Bieu3ODA" xfId="12089" xr:uid="{00000000-0005-0000-0000-0000BD010000}"/>
    <cellStyle name="_KT (2)_2_TG-TH_Book1_2_Book1" xfId="455" xr:uid="{00000000-0005-0000-0000-0000BE010000}"/>
    <cellStyle name="_KT (2)_2_TG-TH_Book1_2_Luy ke von ung nam 2011 -Thoa gui ngay 12-8-2012" xfId="456" xr:uid="{00000000-0005-0000-0000-0000BF010000}"/>
    <cellStyle name="_KT (2)_2_TG-TH_Book1_3" xfId="457" xr:uid="{00000000-0005-0000-0000-0000C0010000}"/>
    <cellStyle name="_KT (2)_2_TG-TH_Book1_3_Book1" xfId="458" xr:uid="{00000000-0005-0000-0000-0000C1010000}"/>
    <cellStyle name="_KT (2)_2_TG-TH_Book1_3_DT truong thinh phu" xfId="459" xr:uid="{00000000-0005-0000-0000-0000C2010000}"/>
    <cellStyle name="_KT (2)_2_TG-TH_Book1_3_XL4Test5" xfId="460" xr:uid="{00000000-0005-0000-0000-0000C3010000}"/>
    <cellStyle name="_KT (2)_2_TG-TH_Book1_4" xfId="461" xr:uid="{00000000-0005-0000-0000-0000C4010000}"/>
    <cellStyle name="_KT (2)_2_TG-TH_Book1_A160621 Dia phuong bao cao" xfId="462" xr:uid="{00000000-0005-0000-0000-0000C5010000}"/>
    <cellStyle name="_KT (2)_2_TG-TH_Book1_A160715 Tang thu de lai 2015" xfId="463" xr:uid="{00000000-0005-0000-0000-0000C6010000}"/>
    <cellStyle name="_KT (2)_2_TG-TH_Book1_BC CV 6403 BKHĐT" xfId="464" xr:uid="{00000000-0005-0000-0000-0000C7010000}"/>
    <cellStyle name="_KT (2)_2_TG-TH_Book1_Bieu mau cong trinh khoi cong moi 3-4" xfId="12090" xr:uid="{00000000-0005-0000-0000-0000C8010000}"/>
    <cellStyle name="_KT (2)_2_TG-TH_Book1_Bieu3ODA" xfId="12091" xr:uid="{00000000-0005-0000-0000-0000C9010000}"/>
    <cellStyle name="_KT (2)_2_TG-TH_Book1_Bieu4HTMT" xfId="12092" xr:uid="{00000000-0005-0000-0000-0000CA010000}"/>
    <cellStyle name="_KT (2)_2_TG-TH_Book1_bo sung von KCH nam 2010 va Du an tre kho khan" xfId="12093" xr:uid="{00000000-0005-0000-0000-0000CB010000}"/>
    <cellStyle name="_KT (2)_2_TG-TH_Book1_Book1" xfId="465" xr:uid="{00000000-0005-0000-0000-0000CC010000}"/>
    <cellStyle name="_KT (2)_2_TG-TH_Book1_Book1 2" xfId="466" xr:uid="{00000000-0005-0000-0000-0000CD010000}"/>
    <cellStyle name="_KT (2)_2_TG-TH_Book1_danh muc chuan bi dau tu 2011 ngay 07-6-2011" xfId="12094" xr:uid="{00000000-0005-0000-0000-0000CE010000}"/>
    <cellStyle name="_KT (2)_2_TG-TH_Book1_Danh muc pbo nguon von XSKT, XDCB nam 2009 chuyen qua nam 2010" xfId="12095" xr:uid="{00000000-0005-0000-0000-0000CF010000}"/>
    <cellStyle name="_KT (2)_2_TG-TH_Book1_DanhMucDonGiaVTTB_Dien_TAM" xfId="467" xr:uid="{00000000-0005-0000-0000-0000D0010000}"/>
    <cellStyle name="_KT (2)_2_TG-TH_Book1_dieu chinh KH 2011 ngay 26-5-2011111" xfId="12096" xr:uid="{00000000-0005-0000-0000-0000D1010000}"/>
    <cellStyle name="_KT (2)_2_TG-TH_Book1_DS KCH PHAN BO VON NSDP NAM 2010" xfId="12097" xr:uid="{00000000-0005-0000-0000-0000D2010000}"/>
    <cellStyle name="_KT (2)_2_TG-TH_Book1_giao KH 2011 ngay 10-12-2010" xfId="12098" xr:uid="{00000000-0005-0000-0000-0000D3010000}"/>
    <cellStyle name="_KT (2)_2_TG-TH_Book1_khoiluongbdacdoa" xfId="469" xr:uid="{00000000-0005-0000-0000-0000D4010000}"/>
    <cellStyle name="_KT (2)_2_TG-TH_Book1_Kiem Tra Don Gia" xfId="468" xr:uid="{00000000-0005-0000-0000-0000D5010000}"/>
    <cellStyle name="_KT (2)_2_TG-TH_Book1_Luy ke von ung nam 2011 -Thoa gui ngay 12-8-2012" xfId="470" xr:uid="{00000000-0005-0000-0000-0000D6010000}"/>
    <cellStyle name="_KT (2)_2_TG-TH_Book1_Tong hop 3 tinh (11_5)-TTH-QN-QT" xfId="471" xr:uid="{00000000-0005-0000-0000-0000D7010000}"/>
    <cellStyle name="_KT (2)_2_TG-TH_Book1_Tong hop nghi dinh 116  nam 2011 (BTC)" xfId="472" xr:uid="{00000000-0005-0000-0000-0000D8010000}"/>
    <cellStyle name="_KT (2)_2_TG-TH_Book1_Tong hop nghi dinh 116  nam 2011(BTC)" xfId="473" xr:uid="{00000000-0005-0000-0000-0000D9010000}"/>
    <cellStyle name="_KT (2)_2_TG-TH_Book1_Tong hop nghi dinh 116  nam 2012 (BTC)" xfId="474" xr:uid="{00000000-0005-0000-0000-0000DA010000}"/>
    <cellStyle name="_KT (2)_2_TG-TH_Book1_Tong hop nghi dinh 116  nam 2012(BTC)" xfId="475" xr:uid="{00000000-0005-0000-0000-0000DB010000}"/>
    <cellStyle name="_KT (2)_2_TG-TH_Book1_" xfId="476" xr:uid="{00000000-0005-0000-0000-0000DC010000}"/>
    <cellStyle name="_KT (2)_2_TG-TH_C45-2007 CUA 16 XA" xfId="477" xr:uid="{00000000-0005-0000-0000-0000DD010000}"/>
    <cellStyle name="_KT (2)_2_TG-TH_CAU Khanh Nam(Thi Cong)" xfId="478" xr:uid="{00000000-0005-0000-0000-0000DE010000}"/>
    <cellStyle name="_KT (2)_2_TG-TH_ChiHuong_ApGia" xfId="481" xr:uid="{00000000-0005-0000-0000-0000DF010000}"/>
    <cellStyle name="_KT (2)_2_TG-TH_CoCauPhi (version 1)" xfId="479" xr:uid="{00000000-0005-0000-0000-0000E0010000}"/>
    <cellStyle name="_KT (2)_2_TG-TH_CTMTQG 2015" xfId="480" xr:uid="{00000000-0005-0000-0000-0000E1010000}"/>
    <cellStyle name="_KT (2)_2_TG-TH_danh muc chuan bi dau tu 2011 ngay 07-6-2011" xfId="12099" xr:uid="{00000000-0005-0000-0000-0000E2010000}"/>
    <cellStyle name="_KT (2)_2_TG-TH_Danh muc pbo nguon von XSKT, XDCB nam 2009 chuyen qua nam 2010" xfId="12100" xr:uid="{00000000-0005-0000-0000-0000E3010000}"/>
    <cellStyle name="_KT (2)_2_TG-TH_DAU NOI PL-CL TAI PHU LAMHC" xfId="482" xr:uid="{00000000-0005-0000-0000-0000E4010000}"/>
    <cellStyle name="_KT (2)_2_TG-TH_Dcdtoan-bcnckt " xfId="483" xr:uid="{00000000-0005-0000-0000-0000E5010000}"/>
    <cellStyle name="_KT (2)_2_TG-TH_dieu chinh KH 2011 ngay 26-5-2011111" xfId="12101" xr:uid="{00000000-0005-0000-0000-0000E6010000}"/>
    <cellStyle name="_KT (2)_2_TG-TH_DN_MTP" xfId="484" xr:uid="{00000000-0005-0000-0000-0000E7010000}"/>
    <cellStyle name="_KT (2)_2_TG-TH_DOI CHIEU QUI I-2007" xfId="485" xr:uid="{00000000-0005-0000-0000-0000E8010000}"/>
    <cellStyle name="_KT (2)_2_TG-TH_Dongia2-2003" xfId="486" xr:uid="{00000000-0005-0000-0000-0000E9010000}"/>
    <cellStyle name="_KT (2)_2_TG-TH_Dongia2-2003_DT truong thinh phu" xfId="487" xr:uid="{00000000-0005-0000-0000-0000EA010000}"/>
    <cellStyle name="_KT (2)_2_TG-TH_DS KCH PHAN BO VON NSDP NAM 2010" xfId="12102" xr:uid="{00000000-0005-0000-0000-0000EB010000}"/>
    <cellStyle name="_KT (2)_2_TG-TH_DT truong thinh phu" xfId="488" xr:uid="{00000000-0005-0000-0000-0000EC010000}"/>
    <cellStyle name="_KT (2)_2_TG-TH_DTCDT MR.2N110.HOCMON.TDTOAN.CCUNG" xfId="489" xr:uid="{00000000-0005-0000-0000-0000ED010000}"/>
    <cellStyle name="_KT (2)_2_TG-TH_DTDuong dong tien -sua tham tra 2009 - luong 650" xfId="490" xr:uid="{00000000-0005-0000-0000-0000EE010000}"/>
    <cellStyle name="_KT (2)_2_TG-TH_DU TRU VAT TU" xfId="491" xr:uid="{00000000-0005-0000-0000-0000EF010000}"/>
    <cellStyle name="_KT (2)_2_TG-TH_DU TRU VAT TU 2" xfId="492" xr:uid="{00000000-0005-0000-0000-0000F0010000}"/>
    <cellStyle name="_KT (2)_2_TG-TH_Giai Doan 3 Hong Ngu" xfId="493" xr:uid="{00000000-0005-0000-0000-0000F1010000}"/>
    <cellStyle name="_KT (2)_2_TG-TH_giao KH 2011 ngay 10-12-2010" xfId="12104" xr:uid="{00000000-0005-0000-0000-0000F2010000}"/>
    <cellStyle name="_KT (2)_2_TG-TH_GTGT 2003" xfId="12103" xr:uid="{00000000-0005-0000-0000-0000F3010000}"/>
    <cellStyle name="_KT (2)_2_TG-TH_KE KHAI THUE GTGT 2004" xfId="12105" xr:uid="{00000000-0005-0000-0000-0000F4010000}"/>
    <cellStyle name="_KT (2)_2_TG-TH_KE KHAI THUE GTGT 2004_BCTC2004" xfId="12106" xr:uid="{00000000-0005-0000-0000-0000F5010000}"/>
    <cellStyle name="_KT (2)_2_TG-TH_KH TPCP vung TNB (03-1-2012)" xfId="12108" xr:uid="{00000000-0005-0000-0000-0000F6010000}"/>
    <cellStyle name="_KT (2)_2_TG-TH_khoiluongbdacdoa" xfId="495" xr:uid="{00000000-0005-0000-0000-0000F7010000}"/>
    <cellStyle name="_KT (2)_2_TG-TH_Kiem Tra Don Gia" xfId="494" xr:uid="{00000000-0005-0000-0000-0000F8010000}"/>
    <cellStyle name="_KT (2)_2_TG-TH_kien giang 2" xfId="12107" xr:uid="{00000000-0005-0000-0000-0000F9010000}"/>
    <cellStyle name="_KT (2)_2_TG-TH_Lora-tungchau" xfId="496" xr:uid="{00000000-0005-0000-0000-0000FA010000}"/>
    <cellStyle name="_KT (2)_2_TG-TH_Luy ke von ung nam 2011 -Thoa gui ngay 12-8-2012" xfId="497" xr:uid="{00000000-0005-0000-0000-0000FB010000}"/>
    <cellStyle name="_KT (2)_2_TG-TH_moi" xfId="498" xr:uid="{00000000-0005-0000-0000-0000FC010000}"/>
    <cellStyle name="_KT (2)_2_TG-TH_NhanCong" xfId="499" xr:uid="{00000000-0005-0000-0000-0000FD010000}"/>
    <cellStyle name="_KT (2)_2_TG-TH_NSNN cac dia phuong ke hoach 2015 NSNN final (PA long ho tro cap bach 27-10)" xfId="12109" xr:uid="{00000000-0005-0000-0000-0000FE010000}"/>
    <cellStyle name="_KT (2)_2_TG-TH_N-X-T-04" xfId="12110" xr:uid="{00000000-0005-0000-0000-0000FF010000}"/>
    <cellStyle name="_KT (2)_2_TG-TH_PGIA-phieu tham tra Kho bac" xfId="500" xr:uid="{00000000-0005-0000-0000-000000020000}"/>
    <cellStyle name="_KT (2)_2_TG-TH_phu luc tong ket tinh hinh TH giai doan 03-10 (ngay 30)" xfId="505" xr:uid="{00000000-0005-0000-0000-000001020000}"/>
    <cellStyle name="_KT (2)_2_TG-TH_PT02-02" xfId="501" xr:uid="{00000000-0005-0000-0000-000002020000}"/>
    <cellStyle name="_KT (2)_2_TG-TH_PT02-02_Book1" xfId="502" xr:uid="{00000000-0005-0000-0000-000003020000}"/>
    <cellStyle name="_KT (2)_2_TG-TH_PT02-03" xfId="503" xr:uid="{00000000-0005-0000-0000-000004020000}"/>
    <cellStyle name="_KT (2)_2_TG-TH_PT02-03_Book1" xfId="504" xr:uid="{00000000-0005-0000-0000-000005020000}"/>
    <cellStyle name="_KT (2)_2_TG-TH_Qt-HT3PQ1(CauKho)" xfId="506" xr:uid="{00000000-0005-0000-0000-000006020000}"/>
    <cellStyle name="_KT (2)_2_TG-TH_Qt-HT3PQ1(CauKho) 2" xfId="507" xr:uid="{00000000-0005-0000-0000-000007020000}"/>
    <cellStyle name="_KT (2)_2_TG-TH_Qt-HT3PQ1(CauKho)_Book1" xfId="508" xr:uid="{00000000-0005-0000-0000-000008020000}"/>
    <cellStyle name="_KT (2)_2_TG-TH_Qt-HT3PQ1(CauKho)_Don gia quy 3 nam 2003 - Ban Dien Luc" xfId="509" xr:uid="{00000000-0005-0000-0000-000009020000}"/>
    <cellStyle name="_KT (2)_2_TG-TH_Qt-HT3PQ1(CauKho)_Kiem Tra Don Gia" xfId="510" xr:uid="{00000000-0005-0000-0000-00000A020000}"/>
    <cellStyle name="_KT (2)_2_TG-TH_Qt-HT3PQ1(CauKho)_NC-VL2-2003" xfId="511" xr:uid="{00000000-0005-0000-0000-00000B020000}"/>
    <cellStyle name="_KT (2)_2_TG-TH_Qt-HT3PQ1(CauKho)_NC-VL2-2003_1" xfId="512" xr:uid="{00000000-0005-0000-0000-00000C020000}"/>
    <cellStyle name="_KT (2)_2_TG-TH_Qt-HT3PQ1(CauKho)_XL4Test5" xfId="513" xr:uid="{00000000-0005-0000-0000-00000D020000}"/>
    <cellStyle name="_KT (2)_2_TG-TH_QT-LCTP-AE" xfId="514" xr:uid="{00000000-0005-0000-0000-00000E020000}"/>
    <cellStyle name="_KT (2)_2_TG-TH_quy luong con lai nam 2004" xfId="515" xr:uid="{00000000-0005-0000-0000-00000F020000}"/>
    <cellStyle name="_KT (2)_2_TG-TH_Sheet1" xfId="516" xr:uid="{00000000-0005-0000-0000-000010020000}"/>
    <cellStyle name="_KT (2)_2_TG-TH_Sheet2" xfId="517" xr:uid="{00000000-0005-0000-0000-000011020000}"/>
    <cellStyle name="_KT (2)_2_TG-TH_TEL OUT 2004" xfId="518" xr:uid="{00000000-0005-0000-0000-000012020000}"/>
    <cellStyle name="_KT (2)_2_TG-TH_TK152-04" xfId="12111" xr:uid="{00000000-0005-0000-0000-000013020000}"/>
    <cellStyle name="_KT (2)_2_TG-TH_Tong hop 3 tinh (11_5)-TTH-QN-QT" xfId="519" xr:uid="{00000000-0005-0000-0000-000014020000}"/>
    <cellStyle name="_KT (2)_2_TG-TH_Tong hop nghi dinh 116  nam 2011 (BTC)" xfId="520" xr:uid="{00000000-0005-0000-0000-000015020000}"/>
    <cellStyle name="_KT (2)_2_TG-TH_Tong hop nghi dinh 116  nam 2011(BTC)" xfId="521" xr:uid="{00000000-0005-0000-0000-000016020000}"/>
    <cellStyle name="_KT (2)_2_TG-TH_Tong hop nghi dinh 116  nam 2012 (BTC)" xfId="522" xr:uid="{00000000-0005-0000-0000-000017020000}"/>
    <cellStyle name="_KT (2)_2_TG-TH_Tong hop nghi dinh 116  nam 2012(BTC)" xfId="523" xr:uid="{00000000-0005-0000-0000-000018020000}"/>
    <cellStyle name="_KT (2)_2_TG-TH_XL4Poppy" xfId="524" xr:uid="{00000000-0005-0000-0000-000019020000}"/>
    <cellStyle name="_KT (2)_2_TG-TH_XL4Test5" xfId="525" xr:uid="{00000000-0005-0000-0000-00001A020000}"/>
    <cellStyle name="_KT (2)_2_TG-TH_ÿÿÿÿÿ" xfId="526" xr:uid="{00000000-0005-0000-0000-00001B020000}"/>
    <cellStyle name="_KT (2)_2_TG-TH_ÿÿÿÿÿ 2" xfId="527" xr:uid="{00000000-0005-0000-0000-00001C020000}"/>
    <cellStyle name="_KT (2)_2_TG-TH_ÿÿÿÿÿ_Bieu mau cong trinh khoi cong moi 3-4" xfId="12112" xr:uid="{00000000-0005-0000-0000-00001D020000}"/>
    <cellStyle name="_KT (2)_2_TG-TH_ÿÿÿÿÿ_Bieu3ODA" xfId="12113" xr:uid="{00000000-0005-0000-0000-00001E020000}"/>
    <cellStyle name="_KT (2)_2_TG-TH_ÿÿÿÿÿ_Bieu4HTMT" xfId="12114" xr:uid="{00000000-0005-0000-0000-00001F020000}"/>
    <cellStyle name="_KT (2)_2_TG-TH_ÿÿÿÿÿ_KH TPCP vung TNB (03-1-2012)" xfId="12116" xr:uid="{00000000-0005-0000-0000-000020020000}"/>
    <cellStyle name="_KT (2)_2_TG-TH_ÿÿÿÿÿ_kien giang 2" xfId="12115" xr:uid="{00000000-0005-0000-0000-000021020000}"/>
    <cellStyle name="_KT (2)_2_TG-TH_" xfId="528" xr:uid="{00000000-0005-0000-0000-000022020000}"/>
    <cellStyle name="_KT (2)_3" xfId="529" xr:uid="{00000000-0005-0000-0000-000023020000}"/>
    <cellStyle name="_KT (2)_3_TG-TH" xfId="530" xr:uid="{00000000-0005-0000-0000-000024020000}"/>
    <cellStyle name="_KT (2)_3_TG-TH 2" xfId="531" xr:uid="{00000000-0005-0000-0000-000025020000}"/>
    <cellStyle name="_KT (2)_3_TG-TH_140310 Tham dinh luong Ca Mau 2013" xfId="532" xr:uid="{00000000-0005-0000-0000-000026020000}"/>
    <cellStyle name="_KT (2)_3_TG-TH_160505 BIEU CHI CÂN ĐÓI NSDP TREN DAU DAN" xfId="12117" xr:uid="{00000000-0005-0000-0000-000027020000}"/>
    <cellStyle name="_KT (2)_3_TG-TH_160505 BIEU CHI NSDP TREN DAU DAN (BAO GÔM BSCMT)" xfId="533" xr:uid="{00000000-0005-0000-0000-000028020000}"/>
    <cellStyle name="_KT (2)_3_TG-TH_BC  NAM 2007" xfId="12118" xr:uid="{00000000-0005-0000-0000-000029020000}"/>
    <cellStyle name="_KT (2)_3_TG-TH_Bieu mau cong trinh khoi cong moi 3-4" xfId="12119" xr:uid="{00000000-0005-0000-0000-00002A020000}"/>
    <cellStyle name="_KT (2)_3_TG-TH_Bieu3ODA" xfId="12120" xr:uid="{00000000-0005-0000-0000-00002B020000}"/>
    <cellStyle name="_KT (2)_3_TG-TH_Bieu3ODA_1" xfId="12121" xr:uid="{00000000-0005-0000-0000-00002C020000}"/>
    <cellStyle name="_KT (2)_3_TG-TH_Bieu4HTMT" xfId="12122" xr:uid="{00000000-0005-0000-0000-00002D020000}"/>
    <cellStyle name="_KT (2)_3_TG-TH_bo sung von KCH nam 2010 va Du an tre kho khan" xfId="12123" xr:uid="{00000000-0005-0000-0000-00002E020000}"/>
    <cellStyle name="_KT (2)_3_TG-TH_Book1" xfId="534" xr:uid="{00000000-0005-0000-0000-00002F020000}"/>
    <cellStyle name="_KT (2)_3_TG-TH_Book1 2" xfId="535" xr:uid="{00000000-0005-0000-0000-000030020000}"/>
    <cellStyle name="_KT (2)_3_TG-TH_Book1_1" xfId="536" xr:uid="{00000000-0005-0000-0000-000031020000}"/>
    <cellStyle name="_KT (2)_3_TG-TH_Book1_1 2" xfId="537" xr:uid="{00000000-0005-0000-0000-000032020000}"/>
    <cellStyle name="_KT (2)_3_TG-TH_Book1_2" xfId="538" xr:uid="{00000000-0005-0000-0000-000033020000}"/>
    <cellStyle name="_KT (2)_3_TG-TH_Book1_BC-QT-WB-dthao" xfId="539" xr:uid="{00000000-0005-0000-0000-000034020000}"/>
    <cellStyle name="_KT (2)_3_TG-TH_Book1_Book1" xfId="540" xr:uid="{00000000-0005-0000-0000-000035020000}"/>
    <cellStyle name="_KT (2)_3_TG-TH_Book1_KH TPCP vung TNB (03-1-2012)" xfId="12125" xr:uid="{00000000-0005-0000-0000-000036020000}"/>
    <cellStyle name="_KT (2)_3_TG-TH_Book1_Kiem Tra Don Gia" xfId="541" xr:uid="{00000000-0005-0000-0000-000037020000}"/>
    <cellStyle name="_KT (2)_3_TG-TH_Book1_Kiem Tra Don Gia 2" xfId="542" xr:uid="{00000000-0005-0000-0000-000038020000}"/>
    <cellStyle name="_KT (2)_3_TG-TH_Book1_kien giang 2" xfId="12124" xr:uid="{00000000-0005-0000-0000-000039020000}"/>
    <cellStyle name="_KT (2)_3_TG-TH_Book1_Tong hop nghi dinh 116  nam 2011 (BTC)" xfId="543" xr:uid="{00000000-0005-0000-0000-00003A020000}"/>
    <cellStyle name="_KT (2)_3_TG-TH_Book1_Tong hop nghi dinh 116  nam 2011(BTC)" xfId="544" xr:uid="{00000000-0005-0000-0000-00003B020000}"/>
    <cellStyle name="_KT (2)_3_TG-TH_Book1_Tong hop nghi dinh 116  nam 2012 (BTC)" xfId="545" xr:uid="{00000000-0005-0000-0000-00003C020000}"/>
    <cellStyle name="_KT (2)_3_TG-TH_Book1_Tong hop nghi dinh 116  nam 2012(BTC)" xfId="546" xr:uid="{00000000-0005-0000-0000-00003D020000}"/>
    <cellStyle name="_KT (2)_3_TG-TH_C45-2007 CUA 16 XA" xfId="547" xr:uid="{00000000-0005-0000-0000-00003E020000}"/>
    <cellStyle name="_KT (2)_3_TG-TH_CTMTQG 2015" xfId="548" xr:uid="{00000000-0005-0000-0000-00003F020000}"/>
    <cellStyle name="_KT (2)_3_TG-TH_danh muc chuan bi dau tu 2011 ngay 07-6-2011" xfId="12126" xr:uid="{00000000-0005-0000-0000-000040020000}"/>
    <cellStyle name="_KT (2)_3_TG-TH_Danh muc pbo nguon von XSKT, XDCB nam 2009 chuyen qua nam 2010" xfId="12127" xr:uid="{00000000-0005-0000-0000-000041020000}"/>
    <cellStyle name="_KT (2)_3_TG-TH_dieu chinh KH 2011 ngay 26-5-2011111" xfId="12128" xr:uid="{00000000-0005-0000-0000-000042020000}"/>
    <cellStyle name="_KT (2)_3_TG-TH_DOI CHIEU QUI I-2007" xfId="549" xr:uid="{00000000-0005-0000-0000-000043020000}"/>
    <cellStyle name="_KT (2)_3_TG-TH_DS KCH PHAN BO VON NSDP NAM 2010" xfId="12129" xr:uid="{00000000-0005-0000-0000-000044020000}"/>
    <cellStyle name="_KT (2)_3_TG-TH_Giai Doan 3 Hong Ngu" xfId="550" xr:uid="{00000000-0005-0000-0000-000045020000}"/>
    <cellStyle name="_KT (2)_3_TG-TH_giao KH 2011 ngay 10-12-2010" xfId="12131" xr:uid="{00000000-0005-0000-0000-000046020000}"/>
    <cellStyle name="_KT (2)_3_TG-TH_GTGT 2003" xfId="12130" xr:uid="{00000000-0005-0000-0000-000047020000}"/>
    <cellStyle name="_KT (2)_3_TG-TH_KE KHAI THUE GTGT 2004" xfId="12132" xr:uid="{00000000-0005-0000-0000-000048020000}"/>
    <cellStyle name="_KT (2)_3_TG-TH_KE KHAI THUE GTGT 2004_BCTC2004" xfId="12133" xr:uid="{00000000-0005-0000-0000-000049020000}"/>
    <cellStyle name="_KT (2)_3_TG-TH_KH TPCP vung TNB (03-1-2012)" xfId="12135" xr:uid="{00000000-0005-0000-0000-00004A020000}"/>
    <cellStyle name="_KT (2)_3_TG-TH_khoiluongbdacdoa" xfId="552" xr:uid="{00000000-0005-0000-0000-00004B020000}"/>
    <cellStyle name="_KT (2)_3_TG-TH_Kiem Tra Don Gia" xfId="551" xr:uid="{00000000-0005-0000-0000-00004C020000}"/>
    <cellStyle name="_KT (2)_3_TG-TH_kien giang 2" xfId="12134" xr:uid="{00000000-0005-0000-0000-00004D020000}"/>
    <cellStyle name="_KT (2)_3_TG-TH_Lora-tungchau" xfId="553" xr:uid="{00000000-0005-0000-0000-00004E020000}"/>
    <cellStyle name="_KT (2)_3_TG-TH_Lora-tungchau_Book1" xfId="554" xr:uid="{00000000-0005-0000-0000-00004F020000}"/>
    <cellStyle name="_KT (2)_3_TG-TH_Lora-tungchau_Kiem Tra Don Gia" xfId="555" xr:uid="{00000000-0005-0000-0000-000050020000}"/>
    <cellStyle name="_KT (2)_3_TG-TH_Lora-tungchau_Kiem Tra Don Gia 2" xfId="556" xr:uid="{00000000-0005-0000-0000-000051020000}"/>
    <cellStyle name="_KT (2)_3_TG-TH_NSNN cac dia phuong ke hoach 2015 NSNN final (PA long ho tro cap bach 27-10)" xfId="12136" xr:uid="{00000000-0005-0000-0000-000052020000}"/>
    <cellStyle name="_KT (2)_3_TG-TH_N-X-T-04" xfId="12137" xr:uid="{00000000-0005-0000-0000-000053020000}"/>
    <cellStyle name="_KT (2)_3_TG-TH_PERSONAL" xfId="557" xr:uid="{00000000-0005-0000-0000-000054020000}"/>
    <cellStyle name="_KT (2)_3_TG-TH_PERSONAL 2" xfId="558" xr:uid="{00000000-0005-0000-0000-000055020000}"/>
    <cellStyle name="_KT (2)_3_TG-TH_PERSONAL_BC CV 6403 BKHĐT" xfId="559" xr:uid="{00000000-0005-0000-0000-000056020000}"/>
    <cellStyle name="_KT (2)_3_TG-TH_PERSONAL_Bieu mau cong trinh khoi cong moi 3-4" xfId="12138" xr:uid="{00000000-0005-0000-0000-000057020000}"/>
    <cellStyle name="_KT (2)_3_TG-TH_PERSONAL_Bieu3ODA" xfId="12139" xr:uid="{00000000-0005-0000-0000-000058020000}"/>
    <cellStyle name="_KT (2)_3_TG-TH_PERSONAL_Bieu4HTMT" xfId="12140" xr:uid="{00000000-0005-0000-0000-000059020000}"/>
    <cellStyle name="_KT (2)_3_TG-TH_PERSONAL_Book1" xfId="560" xr:uid="{00000000-0005-0000-0000-00005A020000}"/>
    <cellStyle name="_KT (2)_3_TG-TH_PERSONAL_HTQ.8 GD1" xfId="561" xr:uid="{00000000-0005-0000-0000-00005B020000}"/>
    <cellStyle name="_KT (2)_3_TG-TH_PERSONAL_HTQ.8 GD1_Book1" xfId="562" xr:uid="{00000000-0005-0000-0000-00005C020000}"/>
    <cellStyle name="_KT (2)_3_TG-TH_PERSONAL_HTQ.8 GD1_Don gia quy 3 nam 2003 - Ban Dien Luc" xfId="563" xr:uid="{00000000-0005-0000-0000-00005D020000}"/>
    <cellStyle name="_KT (2)_3_TG-TH_PERSONAL_HTQ.8 GD1_NC-VL2-2003" xfId="564" xr:uid="{00000000-0005-0000-0000-00005E020000}"/>
    <cellStyle name="_KT (2)_3_TG-TH_PERSONAL_HTQ.8 GD1_NC-VL2-2003_1" xfId="565" xr:uid="{00000000-0005-0000-0000-00005F020000}"/>
    <cellStyle name="_KT (2)_3_TG-TH_PERSONAL_HTQ.8 GD1_XL4Test5" xfId="566" xr:uid="{00000000-0005-0000-0000-000060020000}"/>
    <cellStyle name="_KT (2)_3_TG-TH_PERSONAL_khoiluongbdacdoa" xfId="567" xr:uid="{00000000-0005-0000-0000-000061020000}"/>
    <cellStyle name="_KT (2)_3_TG-TH_PERSONAL_Luy ke von ung nam 2011 -Thoa gui ngay 12-8-2012" xfId="568" xr:uid="{00000000-0005-0000-0000-000062020000}"/>
    <cellStyle name="_KT (2)_3_TG-TH_PERSONAL_Tong hop KHCB 2001" xfId="569" xr:uid="{00000000-0005-0000-0000-000063020000}"/>
    <cellStyle name="_KT (2)_3_TG-TH_PERSONAL_" xfId="570" xr:uid="{00000000-0005-0000-0000-000064020000}"/>
    <cellStyle name="_KT (2)_3_TG-TH_Qt-HT3PQ1(CauKho)" xfId="571" xr:uid="{00000000-0005-0000-0000-000065020000}"/>
    <cellStyle name="_KT (2)_3_TG-TH_Qt-HT3PQ1(CauKho) 2" xfId="572" xr:uid="{00000000-0005-0000-0000-000066020000}"/>
    <cellStyle name="_KT (2)_3_TG-TH_Qt-HT3PQ1(CauKho)_Book1" xfId="573" xr:uid="{00000000-0005-0000-0000-000067020000}"/>
    <cellStyle name="_KT (2)_3_TG-TH_Qt-HT3PQ1(CauKho)_Don gia quy 3 nam 2003 - Ban Dien Luc" xfId="574" xr:uid="{00000000-0005-0000-0000-000068020000}"/>
    <cellStyle name="_KT (2)_3_TG-TH_Qt-HT3PQ1(CauKho)_Kiem Tra Don Gia" xfId="575" xr:uid="{00000000-0005-0000-0000-000069020000}"/>
    <cellStyle name="_KT (2)_3_TG-TH_Qt-HT3PQ1(CauKho)_NC-VL2-2003" xfId="576" xr:uid="{00000000-0005-0000-0000-00006A020000}"/>
    <cellStyle name="_KT (2)_3_TG-TH_Qt-HT3PQ1(CauKho)_NC-VL2-2003_1" xfId="577" xr:uid="{00000000-0005-0000-0000-00006B020000}"/>
    <cellStyle name="_KT (2)_3_TG-TH_Qt-HT3PQ1(CauKho)_XL4Test5" xfId="578" xr:uid="{00000000-0005-0000-0000-00006C020000}"/>
    <cellStyle name="_KT (2)_3_TG-TH_QT-LCTP-AE" xfId="579" xr:uid="{00000000-0005-0000-0000-00006D020000}"/>
    <cellStyle name="_KT (2)_3_TG-TH_quy luong con lai nam 2004" xfId="580" xr:uid="{00000000-0005-0000-0000-00006E020000}"/>
    <cellStyle name="_KT (2)_3_TG-TH_TK152-04" xfId="12141" xr:uid="{00000000-0005-0000-0000-00006F020000}"/>
    <cellStyle name="_KT (2)_3_TG-TH_Tong hop nghi dinh 116  nam 2011 (BTC)" xfId="581" xr:uid="{00000000-0005-0000-0000-000070020000}"/>
    <cellStyle name="_KT (2)_3_TG-TH_Tong hop nghi dinh 116  nam 2011(BTC)" xfId="582" xr:uid="{00000000-0005-0000-0000-000071020000}"/>
    <cellStyle name="_KT (2)_3_TG-TH_Tong hop nghi dinh 116  nam 2012 (BTC)" xfId="583" xr:uid="{00000000-0005-0000-0000-000072020000}"/>
    <cellStyle name="_KT (2)_3_TG-TH_Tong hop nghi dinh 116  nam 2012(BTC)" xfId="584" xr:uid="{00000000-0005-0000-0000-000073020000}"/>
    <cellStyle name="_KT (2)_3_TG-TH_ÿÿÿÿÿ" xfId="12142" xr:uid="{00000000-0005-0000-0000-000074020000}"/>
    <cellStyle name="_KT (2)_3_TG-TH_ÿÿÿÿÿ_KH TPCP vung TNB (03-1-2012)" xfId="12144" xr:uid="{00000000-0005-0000-0000-000075020000}"/>
    <cellStyle name="_KT (2)_3_TG-TH_ÿÿÿÿÿ_kien giang 2" xfId="12143" xr:uid="{00000000-0005-0000-0000-000076020000}"/>
    <cellStyle name="_KT (2)_3_TG-TH_" xfId="585" xr:uid="{00000000-0005-0000-0000-000077020000}"/>
    <cellStyle name="_KT (2)_4" xfId="586" xr:uid="{00000000-0005-0000-0000-000078020000}"/>
    <cellStyle name="_KT (2)_4 2" xfId="587" xr:uid="{00000000-0005-0000-0000-000079020000}"/>
    <cellStyle name="_KT (2)_4_140310 Tham dinh luong Ca Mau 2013" xfId="588" xr:uid="{00000000-0005-0000-0000-00007A020000}"/>
    <cellStyle name="_KT (2)_4_160505 BIEU CHI CÂN ĐÓI NSDP TREN DAU DAN" xfId="12145" xr:uid="{00000000-0005-0000-0000-00007B020000}"/>
    <cellStyle name="_KT (2)_4_160505 BIEU CHI NSDP TREN DAU DAN (BAO GÔM BSCMT)" xfId="589" xr:uid="{00000000-0005-0000-0000-00007C020000}"/>
    <cellStyle name="_KT (2)_4_ApGiaVatTu_cayxanh_latgach" xfId="590" xr:uid="{00000000-0005-0000-0000-00007D020000}"/>
    <cellStyle name="_KT (2)_4_BANG TONG HOP TINH HINH THANH QUYET TOAN (MOI I)" xfId="591" xr:uid="{00000000-0005-0000-0000-00007E020000}"/>
    <cellStyle name="_KT (2)_4_BAO CAO KLCT PT2000" xfId="592" xr:uid="{00000000-0005-0000-0000-00007F020000}"/>
    <cellStyle name="_KT (2)_4_BAO CAO PT2000" xfId="593" xr:uid="{00000000-0005-0000-0000-000080020000}"/>
    <cellStyle name="_KT (2)_4_BAO CAO PT2000_Book1" xfId="594" xr:uid="{00000000-0005-0000-0000-000081020000}"/>
    <cellStyle name="_KT (2)_4_Bao cao XDCB 2001 - T11 KH dieu chinh 20-11-THAI" xfId="595" xr:uid="{00000000-0005-0000-0000-000082020000}"/>
    <cellStyle name="_KT (2)_4_BAO GIA NGAY 24-10-08 (co dam)" xfId="596" xr:uid="{00000000-0005-0000-0000-000083020000}"/>
    <cellStyle name="_KT (2)_4_BC  NAM 2007" xfId="12146" xr:uid="{00000000-0005-0000-0000-000084020000}"/>
    <cellStyle name="_KT (2)_4_BC CV 6403 BKHĐT" xfId="597" xr:uid="{00000000-0005-0000-0000-000085020000}"/>
    <cellStyle name="_KT (2)_4_BC NQ11-CP - chinh sua lai" xfId="598" xr:uid="{00000000-0005-0000-0000-000086020000}"/>
    <cellStyle name="_KT (2)_4_BC NQ11-CP-Quynh sau bieu so3" xfId="599" xr:uid="{00000000-0005-0000-0000-000087020000}"/>
    <cellStyle name="_KT (2)_4_BC_NQ11-CP_-_Thao_sua_lai" xfId="600" xr:uid="{00000000-0005-0000-0000-000088020000}"/>
    <cellStyle name="_KT (2)_4_Biểu KH 5 năm gửi UB sửa biểu VHXH" xfId="601" xr:uid="{00000000-0005-0000-0000-000089020000}"/>
    <cellStyle name="_KT (2)_4_Bieu mau cong trinh khoi cong moi 3-4" xfId="12147" xr:uid="{00000000-0005-0000-0000-00008A020000}"/>
    <cellStyle name="_KT (2)_4_Bieu3ODA" xfId="12148" xr:uid="{00000000-0005-0000-0000-00008B020000}"/>
    <cellStyle name="_KT (2)_4_Bieu3ODA_1" xfId="12149" xr:uid="{00000000-0005-0000-0000-00008C020000}"/>
    <cellStyle name="_KT (2)_4_Bieu4HTMT" xfId="12150" xr:uid="{00000000-0005-0000-0000-00008D020000}"/>
    <cellStyle name="_KT (2)_4_bo sung von KCH nam 2010 va Du an tre kho khan" xfId="12151" xr:uid="{00000000-0005-0000-0000-00008E020000}"/>
    <cellStyle name="_KT (2)_4_Book1" xfId="602" xr:uid="{00000000-0005-0000-0000-00008F020000}"/>
    <cellStyle name="_KT (2)_4_Book1 2" xfId="603" xr:uid="{00000000-0005-0000-0000-000090020000}"/>
    <cellStyle name="_KT (2)_4_Book1 3" xfId="604" xr:uid="{00000000-0005-0000-0000-000091020000}"/>
    <cellStyle name="_KT (2)_4_Book1_1" xfId="605" xr:uid="{00000000-0005-0000-0000-000092020000}"/>
    <cellStyle name="_KT (2)_4_Book1_1 2" xfId="606" xr:uid="{00000000-0005-0000-0000-000093020000}"/>
    <cellStyle name="_KT (2)_4_Book1_1 3" xfId="607" xr:uid="{00000000-0005-0000-0000-000094020000}"/>
    <cellStyle name="_KT (2)_4_Book1_1_A160621 Dia phuong bao cao" xfId="608" xr:uid="{00000000-0005-0000-0000-000095020000}"/>
    <cellStyle name="_KT (2)_4_Book1_1_A160715 Tang thu de lai 2015" xfId="609" xr:uid="{00000000-0005-0000-0000-000096020000}"/>
    <cellStyle name="_KT (2)_4_Book1_1_BC CV 6403 BKHĐT" xfId="610" xr:uid="{00000000-0005-0000-0000-000097020000}"/>
    <cellStyle name="_KT (2)_4_Book1_1_Bieu mau cong trinh khoi cong moi 3-4" xfId="12152" xr:uid="{00000000-0005-0000-0000-000098020000}"/>
    <cellStyle name="_KT (2)_4_Book1_1_Bieu3ODA" xfId="12153" xr:uid="{00000000-0005-0000-0000-000099020000}"/>
    <cellStyle name="_KT (2)_4_Book1_1_Bieu4HTMT" xfId="12154" xr:uid="{00000000-0005-0000-0000-00009A020000}"/>
    <cellStyle name="_KT (2)_4_Book1_1_Book1" xfId="611" xr:uid="{00000000-0005-0000-0000-00009B020000}"/>
    <cellStyle name="_KT (2)_4_Book1_1_DanhMucDonGiaVTTB_Dien_TAM" xfId="612" xr:uid="{00000000-0005-0000-0000-00009C020000}"/>
    <cellStyle name="_KT (2)_4_Book1_1_khoiluongbdacdoa" xfId="613" xr:uid="{00000000-0005-0000-0000-00009D020000}"/>
    <cellStyle name="_KT (2)_4_Book1_1_Luy ke von ung nam 2011 -Thoa gui ngay 12-8-2012" xfId="614" xr:uid="{00000000-0005-0000-0000-00009E020000}"/>
    <cellStyle name="_KT (2)_4_Book1_2" xfId="615" xr:uid="{00000000-0005-0000-0000-00009F020000}"/>
    <cellStyle name="_KT (2)_4_Book1_2 2" xfId="616" xr:uid="{00000000-0005-0000-0000-0000A0020000}"/>
    <cellStyle name="_KT (2)_4_Book1_2_BC CV 6403 BKHĐT" xfId="617" xr:uid="{00000000-0005-0000-0000-0000A1020000}"/>
    <cellStyle name="_KT (2)_4_Book1_2_Bieu3ODA" xfId="12155" xr:uid="{00000000-0005-0000-0000-0000A2020000}"/>
    <cellStyle name="_KT (2)_4_Book1_2_Book1" xfId="618" xr:uid="{00000000-0005-0000-0000-0000A3020000}"/>
    <cellStyle name="_KT (2)_4_Book1_2_Luy ke von ung nam 2011 -Thoa gui ngay 12-8-2012" xfId="619" xr:uid="{00000000-0005-0000-0000-0000A4020000}"/>
    <cellStyle name="_KT (2)_4_Book1_3" xfId="620" xr:uid="{00000000-0005-0000-0000-0000A5020000}"/>
    <cellStyle name="_KT (2)_4_Book1_3_Book1" xfId="621" xr:uid="{00000000-0005-0000-0000-0000A6020000}"/>
    <cellStyle name="_KT (2)_4_Book1_3_DT truong thinh phu" xfId="622" xr:uid="{00000000-0005-0000-0000-0000A7020000}"/>
    <cellStyle name="_KT (2)_4_Book1_3_XL4Test5" xfId="623" xr:uid="{00000000-0005-0000-0000-0000A8020000}"/>
    <cellStyle name="_KT (2)_4_Book1_4" xfId="624" xr:uid="{00000000-0005-0000-0000-0000A9020000}"/>
    <cellStyle name="_KT (2)_4_Book1_A160621 Dia phuong bao cao" xfId="625" xr:uid="{00000000-0005-0000-0000-0000AA020000}"/>
    <cellStyle name="_KT (2)_4_Book1_A160715 Tang thu de lai 2015" xfId="626" xr:uid="{00000000-0005-0000-0000-0000AB020000}"/>
    <cellStyle name="_KT (2)_4_Book1_BC CV 6403 BKHĐT" xfId="627" xr:uid="{00000000-0005-0000-0000-0000AC020000}"/>
    <cellStyle name="_KT (2)_4_Book1_Bieu mau cong trinh khoi cong moi 3-4" xfId="12156" xr:uid="{00000000-0005-0000-0000-0000AD020000}"/>
    <cellStyle name="_KT (2)_4_Book1_Bieu3ODA" xfId="12157" xr:uid="{00000000-0005-0000-0000-0000AE020000}"/>
    <cellStyle name="_KT (2)_4_Book1_Bieu4HTMT" xfId="12158" xr:uid="{00000000-0005-0000-0000-0000AF020000}"/>
    <cellStyle name="_KT (2)_4_Book1_bo sung von KCH nam 2010 va Du an tre kho khan" xfId="12159" xr:uid="{00000000-0005-0000-0000-0000B0020000}"/>
    <cellStyle name="_KT (2)_4_Book1_Book1" xfId="628" xr:uid="{00000000-0005-0000-0000-0000B1020000}"/>
    <cellStyle name="_KT (2)_4_Book1_Book1 2" xfId="629" xr:uid="{00000000-0005-0000-0000-0000B2020000}"/>
    <cellStyle name="_KT (2)_4_Book1_danh muc chuan bi dau tu 2011 ngay 07-6-2011" xfId="12160" xr:uid="{00000000-0005-0000-0000-0000B3020000}"/>
    <cellStyle name="_KT (2)_4_Book1_Danh muc pbo nguon von XSKT, XDCB nam 2009 chuyen qua nam 2010" xfId="12161" xr:uid="{00000000-0005-0000-0000-0000B4020000}"/>
    <cellStyle name="_KT (2)_4_Book1_DanhMucDonGiaVTTB_Dien_TAM" xfId="630" xr:uid="{00000000-0005-0000-0000-0000B5020000}"/>
    <cellStyle name="_KT (2)_4_Book1_dieu chinh KH 2011 ngay 26-5-2011111" xfId="12162" xr:uid="{00000000-0005-0000-0000-0000B6020000}"/>
    <cellStyle name="_KT (2)_4_Book1_DS KCH PHAN BO VON NSDP NAM 2010" xfId="12163" xr:uid="{00000000-0005-0000-0000-0000B7020000}"/>
    <cellStyle name="_KT (2)_4_Book1_giao KH 2011 ngay 10-12-2010" xfId="12164" xr:uid="{00000000-0005-0000-0000-0000B8020000}"/>
    <cellStyle name="_KT (2)_4_Book1_khoiluongbdacdoa" xfId="632" xr:uid="{00000000-0005-0000-0000-0000B9020000}"/>
    <cellStyle name="_KT (2)_4_Book1_Kiem Tra Don Gia" xfId="631" xr:uid="{00000000-0005-0000-0000-0000BA020000}"/>
    <cellStyle name="_KT (2)_4_Book1_Luy ke von ung nam 2011 -Thoa gui ngay 12-8-2012" xfId="633" xr:uid="{00000000-0005-0000-0000-0000BB020000}"/>
    <cellStyle name="_KT (2)_4_Book1_Tong hop 3 tinh (11_5)-TTH-QN-QT" xfId="634" xr:uid="{00000000-0005-0000-0000-0000BC020000}"/>
    <cellStyle name="_KT (2)_4_Book1_Tong hop nghi dinh 116  nam 2011 (BTC)" xfId="635" xr:uid="{00000000-0005-0000-0000-0000BD020000}"/>
    <cellStyle name="_KT (2)_4_Book1_Tong hop nghi dinh 116  nam 2011(BTC)" xfId="636" xr:uid="{00000000-0005-0000-0000-0000BE020000}"/>
    <cellStyle name="_KT (2)_4_Book1_Tong hop nghi dinh 116  nam 2012 (BTC)" xfId="637" xr:uid="{00000000-0005-0000-0000-0000BF020000}"/>
    <cellStyle name="_KT (2)_4_Book1_Tong hop nghi dinh 116  nam 2012(BTC)" xfId="638" xr:uid="{00000000-0005-0000-0000-0000C0020000}"/>
    <cellStyle name="_KT (2)_4_Book1_" xfId="639" xr:uid="{00000000-0005-0000-0000-0000C1020000}"/>
    <cellStyle name="_KT (2)_4_C45-2007 CUA 16 XA" xfId="640" xr:uid="{00000000-0005-0000-0000-0000C2020000}"/>
    <cellStyle name="_KT (2)_4_CAU Khanh Nam(Thi Cong)" xfId="641" xr:uid="{00000000-0005-0000-0000-0000C3020000}"/>
    <cellStyle name="_KT (2)_4_ChiHuong_ApGia" xfId="644" xr:uid="{00000000-0005-0000-0000-0000C4020000}"/>
    <cellStyle name="_KT (2)_4_CoCauPhi (version 1)" xfId="642" xr:uid="{00000000-0005-0000-0000-0000C5020000}"/>
    <cellStyle name="_KT (2)_4_CTMTQG 2015" xfId="643" xr:uid="{00000000-0005-0000-0000-0000C6020000}"/>
    <cellStyle name="_KT (2)_4_danh muc chuan bi dau tu 2011 ngay 07-6-2011" xfId="12165" xr:uid="{00000000-0005-0000-0000-0000C7020000}"/>
    <cellStyle name="_KT (2)_4_Danh muc pbo nguon von XSKT, XDCB nam 2009 chuyen qua nam 2010" xfId="12166" xr:uid="{00000000-0005-0000-0000-0000C8020000}"/>
    <cellStyle name="_KT (2)_4_DAU NOI PL-CL TAI PHU LAMHC" xfId="645" xr:uid="{00000000-0005-0000-0000-0000C9020000}"/>
    <cellStyle name="_KT (2)_4_Dcdtoan-bcnckt " xfId="646" xr:uid="{00000000-0005-0000-0000-0000CA020000}"/>
    <cellStyle name="_KT (2)_4_dieu chinh KH 2011 ngay 26-5-2011111" xfId="12167" xr:uid="{00000000-0005-0000-0000-0000CB020000}"/>
    <cellStyle name="_KT (2)_4_DN_MTP" xfId="647" xr:uid="{00000000-0005-0000-0000-0000CC020000}"/>
    <cellStyle name="_KT (2)_4_DOI CHIEU QUI I-2007" xfId="648" xr:uid="{00000000-0005-0000-0000-0000CD020000}"/>
    <cellStyle name="_KT (2)_4_Dongia2-2003" xfId="649" xr:uid="{00000000-0005-0000-0000-0000CE020000}"/>
    <cellStyle name="_KT (2)_4_Dongia2-2003_DT truong thinh phu" xfId="650" xr:uid="{00000000-0005-0000-0000-0000CF020000}"/>
    <cellStyle name="_KT (2)_4_DS KCH PHAN BO VON NSDP NAM 2010" xfId="12168" xr:uid="{00000000-0005-0000-0000-0000D0020000}"/>
    <cellStyle name="_KT (2)_4_DT truong thinh phu" xfId="651" xr:uid="{00000000-0005-0000-0000-0000D1020000}"/>
    <cellStyle name="_KT (2)_4_DTCDT MR.2N110.HOCMON.TDTOAN.CCUNG" xfId="652" xr:uid="{00000000-0005-0000-0000-0000D2020000}"/>
    <cellStyle name="_KT (2)_4_DTDuong dong tien -sua tham tra 2009 - luong 650" xfId="653" xr:uid="{00000000-0005-0000-0000-0000D3020000}"/>
    <cellStyle name="_KT (2)_4_DU TRU VAT TU" xfId="654" xr:uid="{00000000-0005-0000-0000-0000D4020000}"/>
    <cellStyle name="_KT (2)_4_DU TRU VAT TU 2" xfId="655" xr:uid="{00000000-0005-0000-0000-0000D5020000}"/>
    <cellStyle name="_KT (2)_4_Giai Doan 3 Hong Ngu" xfId="656" xr:uid="{00000000-0005-0000-0000-0000D6020000}"/>
    <cellStyle name="_KT (2)_4_giao KH 2011 ngay 10-12-2010" xfId="12170" xr:uid="{00000000-0005-0000-0000-0000D7020000}"/>
    <cellStyle name="_KT (2)_4_GTGT 2003" xfId="12169" xr:uid="{00000000-0005-0000-0000-0000D8020000}"/>
    <cellStyle name="_KT (2)_4_KE KHAI THUE GTGT 2004" xfId="12171" xr:uid="{00000000-0005-0000-0000-0000D9020000}"/>
    <cellStyle name="_KT (2)_4_KE KHAI THUE GTGT 2004_BCTC2004" xfId="12172" xr:uid="{00000000-0005-0000-0000-0000DA020000}"/>
    <cellStyle name="_KT (2)_4_KH TPCP vung TNB (03-1-2012)" xfId="12174" xr:uid="{00000000-0005-0000-0000-0000DB020000}"/>
    <cellStyle name="_KT (2)_4_khoiluongbdacdoa" xfId="658" xr:uid="{00000000-0005-0000-0000-0000DC020000}"/>
    <cellStyle name="_KT (2)_4_Kiem Tra Don Gia" xfId="657" xr:uid="{00000000-0005-0000-0000-0000DD020000}"/>
    <cellStyle name="_KT (2)_4_kien giang 2" xfId="12173" xr:uid="{00000000-0005-0000-0000-0000DE020000}"/>
    <cellStyle name="_KT (2)_4_Lora-tungchau" xfId="659" xr:uid="{00000000-0005-0000-0000-0000DF020000}"/>
    <cellStyle name="_KT (2)_4_Luy ke von ung nam 2011 -Thoa gui ngay 12-8-2012" xfId="660" xr:uid="{00000000-0005-0000-0000-0000E0020000}"/>
    <cellStyle name="_KT (2)_4_moi" xfId="661" xr:uid="{00000000-0005-0000-0000-0000E1020000}"/>
    <cellStyle name="_KT (2)_4_NhanCong" xfId="662" xr:uid="{00000000-0005-0000-0000-0000E2020000}"/>
    <cellStyle name="_KT (2)_4_NSNN cac dia phuong ke hoach 2015 NSNN final (PA long ho tro cap bach 27-10)" xfId="12175" xr:uid="{00000000-0005-0000-0000-0000E3020000}"/>
    <cellStyle name="_KT (2)_4_N-X-T-04" xfId="12176" xr:uid="{00000000-0005-0000-0000-0000E4020000}"/>
    <cellStyle name="_KT (2)_4_PGIA-phieu tham tra Kho bac" xfId="663" xr:uid="{00000000-0005-0000-0000-0000E5020000}"/>
    <cellStyle name="_KT (2)_4_phu luc tong ket tinh hinh TH giai doan 03-10 (ngay 30)" xfId="668" xr:uid="{00000000-0005-0000-0000-0000E6020000}"/>
    <cellStyle name="_KT (2)_4_PT02-02" xfId="664" xr:uid="{00000000-0005-0000-0000-0000E7020000}"/>
    <cellStyle name="_KT (2)_4_PT02-02_Book1" xfId="665" xr:uid="{00000000-0005-0000-0000-0000E8020000}"/>
    <cellStyle name="_KT (2)_4_PT02-03" xfId="666" xr:uid="{00000000-0005-0000-0000-0000E9020000}"/>
    <cellStyle name="_KT (2)_4_PT02-03_Book1" xfId="667" xr:uid="{00000000-0005-0000-0000-0000EA020000}"/>
    <cellStyle name="_KT (2)_4_Qt-HT3PQ1(CauKho)" xfId="669" xr:uid="{00000000-0005-0000-0000-0000EB020000}"/>
    <cellStyle name="_KT (2)_4_Qt-HT3PQ1(CauKho) 2" xfId="670" xr:uid="{00000000-0005-0000-0000-0000EC020000}"/>
    <cellStyle name="_KT (2)_4_Qt-HT3PQ1(CauKho)_Book1" xfId="671" xr:uid="{00000000-0005-0000-0000-0000ED020000}"/>
    <cellStyle name="_KT (2)_4_Qt-HT3PQ1(CauKho)_Don gia quy 3 nam 2003 - Ban Dien Luc" xfId="672" xr:uid="{00000000-0005-0000-0000-0000EE020000}"/>
    <cellStyle name="_KT (2)_4_Qt-HT3PQ1(CauKho)_Kiem Tra Don Gia" xfId="673" xr:uid="{00000000-0005-0000-0000-0000EF020000}"/>
    <cellStyle name="_KT (2)_4_Qt-HT3PQ1(CauKho)_NC-VL2-2003" xfId="674" xr:uid="{00000000-0005-0000-0000-0000F0020000}"/>
    <cellStyle name="_KT (2)_4_Qt-HT3PQ1(CauKho)_NC-VL2-2003_1" xfId="675" xr:uid="{00000000-0005-0000-0000-0000F1020000}"/>
    <cellStyle name="_KT (2)_4_Qt-HT3PQ1(CauKho)_XL4Test5" xfId="676" xr:uid="{00000000-0005-0000-0000-0000F2020000}"/>
    <cellStyle name="_KT (2)_4_QT-LCTP-AE" xfId="677" xr:uid="{00000000-0005-0000-0000-0000F3020000}"/>
    <cellStyle name="_KT (2)_4_quy luong con lai nam 2004" xfId="678" xr:uid="{00000000-0005-0000-0000-0000F4020000}"/>
    <cellStyle name="_KT (2)_4_Sheet1" xfId="679" xr:uid="{00000000-0005-0000-0000-0000F5020000}"/>
    <cellStyle name="_KT (2)_4_Sheet2" xfId="680" xr:uid="{00000000-0005-0000-0000-0000F6020000}"/>
    <cellStyle name="_KT (2)_4_TEL OUT 2004" xfId="681" xr:uid="{00000000-0005-0000-0000-0000F7020000}"/>
    <cellStyle name="_KT (2)_4_TG-TH" xfId="682" xr:uid="{00000000-0005-0000-0000-0000F8020000}"/>
    <cellStyle name="_KT (2)_4_TG-TH_Book1" xfId="683" xr:uid="{00000000-0005-0000-0000-0000F9020000}"/>
    <cellStyle name="_KT (2)_4_TG-TH_DTDuong dong tien -sua tham tra 2009 - luong 650" xfId="684" xr:uid="{00000000-0005-0000-0000-0000FA020000}"/>
    <cellStyle name="_KT (2)_4_TG-TH_quy luong con lai nam 2004" xfId="685" xr:uid="{00000000-0005-0000-0000-0000FB020000}"/>
    <cellStyle name="_KT (2)_4_TK152-04" xfId="12177" xr:uid="{00000000-0005-0000-0000-0000FC020000}"/>
    <cellStyle name="_KT (2)_4_Tong hop 3 tinh (11_5)-TTH-QN-QT" xfId="686" xr:uid="{00000000-0005-0000-0000-0000FD020000}"/>
    <cellStyle name="_KT (2)_4_Tong hop nghi dinh 116  nam 2011 (BTC)" xfId="687" xr:uid="{00000000-0005-0000-0000-0000FE020000}"/>
    <cellStyle name="_KT (2)_4_Tong hop nghi dinh 116  nam 2011(BTC)" xfId="688" xr:uid="{00000000-0005-0000-0000-0000FF020000}"/>
    <cellStyle name="_KT (2)_4_Tong hop nghi dinh 116  nam 2012 (BTC)" xfId="689" xr:uid="{00000000-0005-0000-0000-000000030000}"/>
    <cellStyle name="_KT (2)_4_Tong hop nghi dinh 116  nam 2012(BTC)" xfId="690" xr:uid="{00000000-0005-0000-0000-000001030000}"/>
    <cellStyle name="_KT (2)_4_XL4Poppy" xfId="691" xr:uid="{00000000-0005-0000-0000-000002030000}"/>
    <cellStyle name="_KT (2)_4_XL4Test5" xfId="692" xr:uid="{00000000-0005-0000-0000-000003030000}"/>
    <cellStyle name="_KT (2)_4_ÿÿÿÿÿ" xfId="693" xr:uid="{00000000-0005-0000-0000-000004030000}"/>
    <cellStyle name="_KT (2)_4_ÿÿÿÿÿ 2" xfId="694" xr:uid="{00000000-0005-0000-0000-000005030000}"/>
    <cellStyle name="_KT (2)_4_ÿÿÿÿÿ_Bieu mau cong trinh khoi cong moi 3-4" xfId="12178" xr:uid="{00000000-0005-0000-0000-000006030000}"/>
    <cellStyle name="_KT (2)_4_ÿÿÿÿÿ_Bieu3ODA" xfId="12179" xr:uid="{00000000-0005-0000-0000-000007030000}"/>
    <cellStyle name="_KT (2)_4_ÿÿÿÿÿ_Bieu4HTMT" xfId="12180" xr:uid="{00000000-0005-0000-0000-000008030000}"/>
    <cellStyle name="_KT (2)_4_ÿÿÿÿÿ_KH TPCP vung TNB (03-1-2012)" xfId="12182" xr:uid="{00000000-0005-0000-0000-000009030000}"/>
    <cellStyle name="_KT (2)_4_ÿÿÿÿÿ_kien giang 2" xfId="12181" xr:uid="{00000000-0005-0000-0000-00000A030000}"/>
    <cellStyle name="_KT (2)_4_" xfId="695" xr:uid="{00000000-0005-0000-0000-00000B030000}"/>
    <cellStyle name="_KT (2)_5" xfId="696" xr:uid="{00000000-0005-0000-0000-00000C030000}"/>
    <cellStyle name="_KT (2)_5_140310 Tham dinh luong Ca Mau 2013" xfId="697" xr:uid="{00000000-0005-0000-0000-00000D030000}"/>
    <cellStyle name="_KT (2)_5_ApGiaVatTu_cayxanh_latgach" xfId="698" xr:uid="{00000000-0005-0000-0000-00000E030000}"/>
    <cellStyle name="_KT (2)_5_BANG TONG HOP TINH HINH THANH QUYET TOAN (MOI I)" xfId="699" xr:uid="{00000000-0005-0000-0000-00000F030000}"/>
    <cellStyle name="_KT (2)_5_BAO CAO KLCT PT2000" xfId="700" xr:uid="{00000000-0005-0000-0000-000010030000}"/>
    <cellStyle name="_KT (2)_5_BAO CAO PT2000" xfId="701" xr:uid="{00000000-0005-0000-0000-000011030000}"/>
    <cellStyle name="_KT (2)_5_BAO CAO PT2000_Book1" xfId="702" xr:uid="{00000000-0005-0000-0000-000012030000}"/>
    <cellStyle name="_KT (2)_5_Bao cao XDCB 2001 - T11 KH dieu chinh 20-11-THAI" xfId="703" xr:uid="{00000000-0005-0000-0000-000013030000}"/>
    <cellStyle name="_KT (2)_5_BAO GIA NGAY 24-10-08 (co dam)" xfId="704" xr:uid="{00000000-0005-0000-0000-000014030000}"/>
    <cellStyle name="_KT (2)_5_BC  NAM 2007" xfId="12183" xr:uid="{00000000-0005-0000-0000-000015030000}"/>
    <cellStyle name="_KT (2)_5_BC CV 6403 BKHĐT" xfId="705" xr:uid="{00000000-0005-0000-0000-000016030000}"/>
    <cellStyle name="_KT (2)_5_BC NQ11-CP - chinh sua lai" xfId="706" xr:uid="{00000000-0005-0000-0000-000017030000}"/>
    <cellStyle name="_KT (2)_5_BC NQ11-CP-Quynh sau bieu so3" xfId="707" xr:uid="{00000000-0005-0000-0000-000018030000}"/>
    <cellStyle name="_KT (2)_5_BC_NQ11-CP_-_Thao_sua_lai" xfId="708" xr:uid="{00000000-0005-0000-0000-000019030000}"/>
    <cellStyle name="_KT (2)_5_Biểu KH 5 năm gửi UB sửa biểu VHXH" xfId="709" xr:uid="{00000000-0005-0000-0000-00001A030000}"/>
    <cellStyle name="_KT (2)_5_Bieu mau cong trinh khoi cong moi 3-4" xfId="12184" xr:uid="{00000000-0005-0000-0000-00001B030000}"/>
    <cellStyle name="_KT (2)_5_Bieu3ODA" xfId="12185" xr:uid="{00000000-0005-0000-0000-00001C030000}"/>
    <cellStyle name="_KT (2)_5_Bieu3ODA_1" xfId="12186" xr:uid="{00000000-0005-0000-0000-00001D030000}"/>
    <cellStyle name="_KT (2)_5_Bieu4HTMT" xfId="12187" xr:uid="{00000000-0005-0000-0000-00001E030000}"/>
    <cellStyle name="_KT (2)_5_bo sung von KCH nam 2010 va Du an tre kho khan" xfId="12188" xr:uid="{00000000-0005-0000-0000-00001F030000}"/>
    <cellStyle name="_KT (2)_5_Book1" xfId="710" xr:uid="{00000000-0005-0000-0000-000020030000}"/>
    <cellStyle name="_KT (2)_5_Book1 2" xfId="711" xr:uid="{00000000-0005-0000-0000-000021030000}"/>
    <cellStyle name="_KT (2)_5_Book1 3" xfId="712" xr:uid="{00000000-0005-0000-0000-000022030000}"/>
    <cellStyle name="_KT (2)_5_Book1_1" xfId="713" xr:uid="{00000000-0005-0000-0000-000023030000}"/>
    <cellStyle name="_KT (2)_5_Book1_1 2" xfId="714" xr:uid="{00000000-0005-0000-0000-000024030000}"/>
    <cellStyle name="_KT (2)_5_Book1_1 3" xfId="715" xr:uid="{00000000-0005-0000-0000-000025030000}"/>
    <cellStyle name="_KT (2)_5_Book1_1_A160621 Dia phuong bao cao" xfId="716" xr:uid="{00000000-0005-0000-0000-000026030000}"/>
    <cellStyle name="_KT (2)_5_Book1_1_A160715 Tang thu de lai 2015" xfId="717" xr:uid="{00000000-0005-0000-0000-000027030000}"/>
    <cellStyle name="_KT (2)_5_Book1_1_BC CV 6403 BKHĐT" xfId="718" xr:uid="{00000000-0005-0000-0000-000028030000}"/>
    <cellStyle name="_KT (2)_5_Book1_1_Bieu mau cong trinh khoi cong moi 3-4" xfId="12189" xr:uid="{00000000-0005-0000-0000-000029030000}"/>
    <cellStyle name="_KT (2)_5_Book1_1_Bieu3ODA" xfId="12190" xr:uid="{00000000-0005-0000-0000-00002A030000}"/>
    <cellStyle name="_KT (2)_5_Book1_1_Bieu4HTMT" xfId="12191" xr:uid="{00000000-0005-0000-0000-00002B030000}"/>
    <cellStyle name="_KT (2)_5_Book1_1_Book1" xfId="719" xr:uid="{00000000-0005-0000-0000-00002C030000}"/>
    <cellStyle name="_KT (2)_5_Book1_1_DanhMucDonGiaVTTB_Dien_TAM" xfId="720" xr:uid="{00000000-0005-0000-0000-00002D030000}"/>
    <cellStyle name="_KT (2)_5_Book1_1_khoiluongbdacdoa" xfId="721" xr:uid="{00000000-0005-0000-0000-00002E030000}"/>
    <cellStyle name="_KT (2)_5_Book1_1_Luy ke von ung nam 2011 -Thoa gui ngay 12-8-2012" xfId="722" xr:uid="{00000000-0005-0000-0000-00002F030000}"/>
    <cellStyle name="_KT (2)_5_Book1_2" xfId="723" xr:uid="{00000000-0005-0000-0000-000030030000}"/>
    <cellStyle name="_KT (2)_5_Book1_2 2" xfId="724" xr:uid="{00000000-0005-0000-0000-000031030000}"/>
    <cellStyle name="_KT (2)_5_Book1_2_BC CV 6403 BKHĐT" xfId="725" xr:uid="{00000000-0005-0000-0000-000032030000}"/>
    <cellStyle name="_KT (2)_5_Book1_2_Bieu3ODA" xfId="12192" xr:uid="{00000000-0005-0000-0000-000033030000}"/>
    <cellStyle name="_KT (2)_5_Book1_2_Book1" xfId="726" xr:uid="{00000000-0005-0000-0000-000034030000}"/>
    <cellStyle name="_KT (2)_5_Book1_2_Luy ke von ung nam 2011 -Thoa gui ngay 12-8-2012" xfId="727" xr:uid="{00000000-0005-0000-0000-000035030000}"/>
    <cellStyle name="_KT (2)_5_Book1_3" xfId="728" xr:uid="{00000000-0005-0000-0000-000036030000}"/>
    <cellStyle name="_KT (2)_5_Book1_3_Book1" xfId="729" xr:uid="{00000000-0005-0000-0000-000037030000}"/>
    <cellStyle name="_KT (2)_5_Book1_3_DT truong thinh phu" xfId="730" xr:uid="{00000000-0005-0000-0000-000038030000}"/>
    <cellStyle name="_KT (2)_5_Book1_3_XL4Test5" xfId="731" xr:uid="{00000000-0005-0000-0000-000039030000}"/>
    <cellStyle name="_KT (2)_5_Book1_4" xfId="732" xr:uid="{00000000-0005-0000-0000-00003A030000}"/>
    <cellStyle name="_KT (2)_5_Book1_A160621 Dia phuong bao cao" xfId="733" xr:uid="{00000000-0005-0000-0000-00003B030000}"/>
    <cellStyle name="_KT (2)_5_Book1_A160715 Tang thu de lai 2015" xfId="734" xr:uid="{00000000-0005-0000-0000-00003C030000}"/>
    <cellStyle name="_KT (2)_5_Book1_BC CV 6403 BKHĐT" xfId="735" xr:uid="{00000000-0005-0000-0000-00003D030000}"/>
    <cellStyle name="_KT (2)_5_Book1_BC-QT-WB-dthao" xfId="736" xr:uid="{00000000-0005-0000-0000-00003E030000}"/>
    <cellStyle name="_KT (2)_5_Book1_Bieu mau cong trinh khoi cong moi 3-4" xfId="12193" xr:uid="{00000000-0005-0000-0000-00003F030000}"/>
    <cellStyle name="_KT (2)_5_Book1_Bieu3ODA" xfId="12194" xr:uid="{00000000-0005-0000-0000-000040030000}"/>
    <cellStyle name="_KT (2)_5_Book1_Bieu4HTMT" xfId="12195" xr:uid="{00000000-0005-0000-0000-000041030000}"/>
    <cellStyle name="_KT (2)_5_Book1_bo sung von KCH nam 2010 va Du an tre kho khan" xfId="12196" xr:uid="{00000000-0005-0000-0000-000042030000}"/>
    <cellStyle name="_KT (2)_5_Book1_Book1" xfId="737" xr:uid="{00000000-0005-0000-0000-000043030000}"/>
    <cellStyle name="_KT (2)_5_Book1_Book1 2" xfId="738" xr:uid="{00000000-0005-0000-0000-000044030000}"/>
    <cellStyle name="_KT (2)_5_Book1_danh muc chuan bi dau tu 2011 ngay 07-6-2011" xfId="12197" xr:uid="{00000000-0005-0000-0000-000045030000}"/>
    <cellStyle name="_KT (2)_5_Book1_Danh muc pbo nguon von XSKT, XDCB nam 2009 chuyen qua nam 2010" xfId="12198" xr:uid="{00000000-0005-0000-0000-000046030000}"/>
    <cellStyle name="_KT (2)_5_Book1_DanhMucDonGiaVTTB_Dien_TAM" xfId="739" xr:uid="{00000000-0005-0000-0000-000047030000}"/>
    <cellStyle name="_KT (2)_5_Book1_dieu chinh KH 2011 ngay 26-5-2011111" xfId="12199" xr:uid="{00000000-0005-0000-0000-000048030000}"/>
    <cellStyle name="_KT (2)_5_Book1_DS KCH PHAN BO VON NSDP NAM 2010" xfId="12200" xr:uid="{00000000-0005-0000-0000-000049030000}"/>
    <cellStyle name="_KT (2)_5_Book1_giao KH 2011 ngay 10-12-2010" xfId="12201" xr:uid="{00000000-0005-0000-0000-00004A030000}"/>
    <cellStyle name="_KT (2)_5_Book1_khoiluongbdacdoa" xfId="741" xr:uid="{00000000-0005-0000-0000-00004B030000}"/>
    <cellStyle name="_KT (2)_5_Book1_Kiem Tra Don Gia" xfId="740" xr:uid="{00000000-0005-0000-0000-00004C030000}"/>
    <cellStyle name="_KT (2)_5_Book1_Luy ke von ung nam 2011 -Thoa gui ngay 12-8-2012" xfId="742" xr:uid="{00000000-0005-0000-0000-00004D030000}"/>
    <cellStyle name="_KT (2)_5_Book1_Tong hop 3 tinh (11_5)-TTH-QN-QT" xfId="743" xr:uid="{00000000-0005-0000-0000-00004E030000}"/>
    <cellStyle name="_KT (2)_5_Book1_Tong hop nghi dinh 116  nam 2011 (BTC)" xfId="744" xr:uid="{00000000-0005-0000-0000-00004F030000}"/>
    <cellStyle name="_KT (2)_5_Book1_Tong hop nghi dinh 116  nam 2011(BTC)" xfId="745" xr:uid="{00000000-0005-0000-0000-000050030000}"/>
    <cellStyle name="_KT (2)_5_Book1_Tong hop nghi dinh 116  nam 2012 (BTC)" xfId="746" xr:uid="{00000000-0005-0000-0000-000051030000}"/>
    <cellStyle name="_KT (2)_5_Book1_Tong hop nghi dinh 116  nam 2012(BTC)" xfId="747" xr:uid="{00000000-0005-0000-0000-000052030000}"/>
    <cellStyle name="_KT (2)_5_Book1_" xfId="748" xr:uid="{00000000-0005-0000-0000-000053030000}"/>
    <cellStyle name="_KT (2)_5_C45-2007 CUA 16 XA" xfId="749" xr:uid="{00000000-0005-0000-0000-000054030000}"/>
    <cellStyle name="_KT (2)_5_CAU Khanh Nam(Thi Cong)" xfId="750" xr:uid="{00000000-0005-0000-0000-000055030000}"/>
    <cellStyle name="_KT (2)_5_ChiHuong_ApGia" xfId="752" xr:uid="{00000000-0005-0000-0000-000056030000}"/>
    <cellStyle name="_KT (2)_5_CoCauPhi (version 1)" xfId="751" xr:uid="{00000000-0005-0000-0000-000057030000}"/>
    <cellStyle name="_KT (2)_5_danh muc chuan bi dau tu 2011 ngay 07-6-2011" xfId="12202" xr:uid="{00000000-0005-0000-0000-000058030000}"/>
    <cellStyle name="_KT (2)_5_Danh muc pbo nguon von XSKT, XDCB nam 2009 chuyen qua nam 2010" xfId="12203" xr:uid="{00000000-0005-0000-0000-000059030000}"/>
    <cellStyle name="_KT (2)_5_DAU NOI PL-CL TAI PHU LAMHC" xfId="753" xr:uid="{00000000-0005-0000-0000-00005A030000}"/>
    <cellStyle name="_KT (2)_5_Dcdtoan-bcnckt " xfId="754" xr:uid="{00000000-0005-0000-0000-00005B030000}"/>
    <cellStyle name="_KT (2)_5_dieu chinh KH 2011 ngay 26-5-2011111" xfId="12204" xr:uid="{00000000-0005-0000-0000-00005C030000}"/>
    <cellStyle name="_KT (2)_5_DN_MTP" xfId="755" xr:uid="{00000000-0005-0000-0000-00005D030000}"/>
    <cellStyle name="_KT (2)_5_DOI CHIEU QUI I-2007" xfId="756" xr:uid="{00000000-0005-0000-0000-00005E030000}"/>
    <cellStyle name="_KT (2)_5_Dongia2-2003" xfId="757" xr:uid="{00000000-0005-0000-0000-00005F030000}"/>
    <cellStyle name="_KT (2)_5_Dongia2-2003_DT truong thinh phu" xfId="758" xr:uid="{00000000-0005-0000-0000-000060030000}"/>
    <cellStyle name="_KT (2)_5_DS KCH PHAN BO VON NSDP NAM 2010" xfId="12205" xr:uid="{00000000-0005-0000-0000-000061030000}"/>
    <cellStyle name="_KT (2)_5_DT truong thinh phu" xfId="759" xr:uid="{00000000-0005-0000-0000-000062030000}"/>
    <cellStyle name="_KT (2)_5_DTCDT MR.2N110.HOCMON.TDTOAN.CCUNG" xfId="760" xr:uid="{00000000-0005-0000-0000-000063030000}"/>
    <cellStyle name="_KT (2)_5_DTDuong dong tien -sua tham tra 2009 - luong 650" xfId="761" xr:uid="{00000000-0005-0000-0000-000064030000}"/>
    <cellStyle name="_KT (2)_5_DU TRU VAT TU" xfId="762" xr:uid="{00000000-0005-0000-0000-000065030000}"/>
    <cellStyle name="_KT (2)_5_DU TRU VAT TU 2" xfId="763" xr:uid="{00000000-0005-0000-0000-000066030000}"/>
    <cellStyle name="_KT (2)_5_Giai Doan 3 Hong Ngu" xfId="764" xr:uid="{00000000-0005-0000-0000-000067030000}"/>
    <cellStyle name="_KT (2)_5_giao KH 2011 ngay 10-12-2010" xfId="12207" xr:uid="{00000000-0005-0000-0000-000068030000}"/>
    <cellStyle name="_KT (2)_5_GTGT 2003" xfId="12206" xr:uid="{00000000-0005-0000-0000-000069030000}"/>
    <cellStyle name="_KT (2)_5_KE KHAI THUE GTGT 2004" xfId="12208" xr:uid="{00000000-0005-0000-0000-00006A030000}"/>
    <cellStyle name="_KT (2)_5_KE KHAI THUE GTGT 2004_BCTC2004" xfId="12209" xr:uid="{00000000-0005-0000-0000-00006B030000}"/>
    <cellStyle name="_KT (2)_5_KH TPCP vung TNB (03-1-2012)" xfId="12211" xr:uid="{00000000-0005-0000-0000-00006C030000}"/>
    <cellStyle name="_KT (2)_5_khoiluongbdacdoa" xfId="766" xr:uid="{00000000-0005-0000-0000-00006D030000}"/>
    <cellStyle name="_KT (2)_5_Kiem Tra Don Gia" xfId="765" xr:uid="{00000000-0005-0000-0000-00006E030000}"/>
    <cellStyle name="_KT (2)_5_kien giang 2" xfId="12210" xr:uid="{00000000-0005-0000-0000-00006F030000}"/>
    <cellStyle name="_KT (2)_5_Lora-tungchau" xfId="767" xr:uid="{00000000-0005-0000-0000-000070030000}"/>
    <cellStyle name="_KT (2)_5_Luy ke von ung nam 2011 -Thoa gui ngay 12-8-2012" xfId="768" xr:uid="{00000000-0005-0000-0000-000071030000}"/>
    <cellStyle name="_KT (2)_5_moi" xfId="769" xr:uid="{00000000-0005-0000-0000-000072030000}"/>
    <cellStyle name="_KT (2)_5_NhanCong" xfId="770" xr:uid="{00000000-0005-0000-0000-000073030000}"/>
    <cellStyle name="_KT (2)_5_N-X-T-04" xfId="12212" xr:uid="{00000000-0005-0000-0000-000074030000}"/>
    <cellStyle name="_KT (2)_5_PGIA-phieu tham tra Kho bac" xfId="771" xr:uid="{00000000-0005-0000-0000-000075030000}"/>
    <cellStyle name="_KT (2)_5_phu luc tong ket tinh hinh TH giai doan 03-10 (ngay 30)" xfId="776" xr:uid="{00000000-0005-0000-0000-000076030000}"/>
    <cellStyle name="_KT (2)_5_PT02-02" xfId="772" xr:uid="{00000000-0005-0000-0000-000077030000}"/>
    <cellStyle name="_KT (2)_5_PT02-02_Book1" xfId="773" xr:uid="{00000000-0005-0000-0000-000078030000}"/>
    <cellStyle name="_KT (2)_5_PT02-03" xfId="774" xr:uid="{00000000-0005-0000-0000-000079030000}"/>
    <cellStyle name="_KT (2)_5_PT02-03_Book1" xfId="775" xr:uid="{00000000-0005-0000-0000-00007A030000}"/>
    <cellStyle name="_KT (2)_5_Qt-HT3PQ1(CauKho)" xfId="777" xr:uid="{00000000-0005-0000-0000-00007B030000}"/>
    <cellStyle name="_KT (2)_5_Qt-HT3PQ1(CauKho) 2" xfId="778" xr:uid="{00000000-0005-0000-0000-00007C030000}"/>
    <cellStyle name="_KT (2)_5_Qt-HT3PQ1(CauKho)_Book1" xfId="779" xr:uid="{00000000-0005-0000-0000-00007D030000}"/>
    <cellStyle name="_KT (2)_5_Qt-HT3PQ1(CauKho)_Don gia quy 3 nam 2003 - Ban Dien Luc" xfId="780" xr:uid="{00000000-0005-0000-0000-00007E030000}"/>
    <cellStyle name="_KT (2)_5_Qt-HT3PQ1(CauKho)_Kiem Tra Don Gia" xfId="781" xr:uid="{00000000-0005-0000-0000-00007F030000}"/>
    <cellStyle name="_KT (2)_5_Qt-HT3PQ1(CauKho)_NC-VL2-2003" xfId="782" xr:uid="{00000000-0005-0000-0000-000080030000}"/>
    <cellStyle name="_KT (2)_5_Qt-HT3PQ1(CauKho)_NC-VL2-2003_1" xfId="783" xr:uid="{00000000-0005-0000-0000-000081030000}"/>
    <cellStyle name="_KT (2)_5_Qt-HT3PQ1(CauKho)_XL4Test5" xfId="784" xr:uid="{00000000-0005-0000-0000-000082030000}"/>
    <cellStyle name="_KT (2)_5_QT-LCTP-AE" xfId="785" xr:uid="{00000000-0005-0000-0000-000083030000}"/>
    <cellStyle name="_KT (2)_5_Sheet1" xfId="786" xr:uid="{00000000-0005-0000-0000-000084030000}"/>
    <cellStyle name="_KT (2)_5_Sheet2" xfId="787" xr:uid="{00000000-0005-0000-0000-000085030000}"/>
    <cellStyle name="_KT (2)_5_TEL OUT 2004" xfId="788" xr:uid="{00000000-0005-0000-0000-000086030000}"/>
    <cellStyle name="_KT (2)_5_TK152-04" xfId="12213" xr:uid="{00000000-0005-0000-0000-000087030000}"/>
    <cellStyle name="_KT (2)_5_Tong hop 3 tinh (11_5)-TTH-QN-QT" xfId="789" xr:uid="{00000000-0005-0000-0000-000088030000}"/>
    <cellStyle name="_KT (2)_5_Tong hop nghi dinh 116  nam 2011 (BTC)" xfId="790" xr:uid="{00000000-0005-0000-0000-000089030000}"/>
    <cellStyle name="_KT (2)_5_Tong hop nghi dinh 116  nam 2011(BTC)" xfId="791" xr:uid="{00000000-0005-0000-0000-00008A030000}"/>
    <cellStyle name="_KT (2)_5_Tong hop nghi dinh 116  nam 2012 (BTC)" xfId="792" xr:uid="{00000000-0005-0000-0000-00008B030000}"/>
    <cellStyle name="_KT (2)_5_Tong hop nghi dinh 116  nam 2012(BTC)" xfId="793" xr:uid="{00000000-0005-0000-0000-00008C030000}"/>
    <cellStyle name="_KT (2)_5_XL4Poppy" xfId="794" xr:uid="{00000000-0005-0000-0000-00008D030000}"/>
    <cellStyle name="_KT (2)_5_XL4Test5" xfId="795" xr:uid="{00000000-0005-0000-0000-00008E030000}"/>
    <cellStyle name="_KT (2)_5_ÿÿÿÿÿ" xfId="796" xr:uid="{00000000-0005-0000-0000-00008F030000}"/>
    <cellStyle name="_KT (2)_5_ÿÿÿÿÿ 2" xfId="797" xr:uid="{00000000-0005-0000-0000-000090030000}"/>
    <cellStyle name="_KT (2)_5_ÿÿÿÿÿ_Bieu mau cong trinh khoi cong moi 3-4" xfId="12214" xr:uid="{00000000-0005-0000-0000-000091030000}"/>
    <cellStyle name="_KT (2)_5_ÿÿÿÿÿ_Bieu3ODA" xfId="12215" xr:uid="{00000000-0005-0000-0000-000092030000}"/>
    <cellStyle name="_KT (2)_5_ÿÿÿÿÿ_Bieu4HTMT" xfId="12216" xr:uid="{00000000-0005-0000-0000-000093030000}"/>
    <cellStyle name="_KT (2)_5_ÿÿÿÿÿ_KH TPCP vung TNB (03-1-2012)" xfId="12218" xr:uid="{00000000-0005-0000-0000-000094030000}"/>
    <cellStyle name="_KT (2)_5_ÿÿÿÿÿ_kien giang 2" xfId="12217" xr:uid="{00000000-0005-0000-0000-000095030000}"/>
    <cellStyle name="_KT (2)_5_" xfId="798" xr:uid="{00000000-0005-0000-0000-000096030000}"/>
    <cellStyle name="_KT (2)_BC  NAM 2007" xfId="12219" xr:uid="{00000000-0005-0000-0000-000097030000}"/>
    <cellStyle name="_KT (2)_Bieu mau cong trinh khoi cong moi 3-4" xfId="12220" xr:uid="{00000000-0005-0000-0000-000098030000}"/>
    <cellStyle name="_KT (2)_Bieu3ODA" xfId="12221" xr:uid="{00000000-0005-0000-0000-000099030000}"/>
    <cellStyle name="_KT (2)_Bieu3ODA_1" xfId="12222" xr:uid="{00000000-0005-0000-0000-00009A030000}"/>
    <cellStyle name="_KT (2)_Bieu4HTMT" xfId="12223" xr:uid="{00000000-0005-0000-0000-00009B030000}"/>
    <cellStyle name="_KT (2)_bo sung von KCH nam 2010 va Du an tre kho khan" xfId="12224" xr:uid="{00000000-0005-0000-0000-00009C030000}"/>
    <cellStyle name="_KT (2)_Book1" xfId="799" xr:uid="{00000000-0005-0000-0000-00009D030000}"/>
    <cellStyle name="_KT (2)_Book1 2" xfId="800" xr:uid="{00000000-0005-0000-0000-00009E030000}"/>
    <cellStyle name="_KT (2)_Book1_1" xfId="801" xr:uid="{00000000-0005-0000-0000-00009F030000}"/>
    <cellStyle name="_KT (2)_Book1_1 2" xfId="802" xr:uid="{00000000-0005-0000-0000-0000A0030000}"/>
    <cellStyle name="_KT (2)_Book1_2" xfId="803" xr:uid="{00000000-0005-0000-0000-0000A1030000}"/>
    <cellStyle name="_KT (2)_Book1_BC-QT-WB-dthao" xfId="804" xr:uid="{00000000-0005-0000-0000-0000A2030000}"/>
    <cellStyle name="_KT (2)_Book1_Book1" xfId="805" xr:uid="{00000000-0005-0000-0000-0000A3030000}"/>
    <cellStyle name="_KT (2)_Book1_KH TPCP vung TNB (03-1-2012)" xfId="12226" xr:uid="{00000000-0005-0000-0000-0000A4030000}"/>
    <cellStyle name="_KT (2)_Book1_Kiem Tra Don Gia" xfId="806" xr:uid="{00000000-0005-0000-0000-0000A5030000}"/>
    <cellStyle name="_KT (2)_Book1_Kiem Tra Don Gia 2" xfId="807" xr:uid="{00000000-0005-0000-0000-0000A6030000}"/>
    <cellStyle name="_KT (2)_Book1_kien giang 2" xfId="12225" xr:uid="{00000000-0005-0000-0000-0000A7030000}"/>
    <cellStyle name="_KT (2)_Book1_Tong hop nghi dinh 116  nam 2011 (BTC)" xfId="808" xr:uid="{00000000-0005-0000-0000-0000A8030000}"/>
    <cellStyle name="_KT (2)_Book1_Tong hop nghi dinh 116  nam 2011(BTC)" xfId="809" xr:uid="{00000000-0005-0000-0000-0000A9030000}"/>
    <cellStyle name="_KT (2)_Book1_Tong hop nghi dinh 116  nam 2012 (BTC)" xfId="810" xr:uid="{00000000-0005-0000-0000-0000AA030000}"/>
    <cellStyle name="_KT (2)_Book1_Tong hop nghi dinh 116  nam 2012(BTC)" xfId="811" xr:uid="{00000000-0005-0000-0000-0000AB030000}"/>
    <cellStyle name="_KT (2)_C45-2007 CUA 16 XA" xfId="812" xr:uid="{00000000-0005-0000-0000-0000AC030000}"/>
    <cellStyle name="_KT (2)_CTMTQG 2015" xfId="813" xr:uid="{00000000-0005-0000-0000-0000AD030000}"/>
    <cellStyle name="_KT (2)_danh muc chuan bi dau tu 2011 ngay 07-6-2011" xfId="12227" xr:uid="{00000000-0005-0000-0000-0000AE030000}"/>
    <cellStyle name="_KT (2)_Danh muc pbo nguon von XSKT, XDCB nam 2009 chuyen qua nam 2010" xfId="12228" xr:uid="{00000000-0005-0000-0000-0000AF030000}"/>
    <cellStyle name="_KT (2)_dieu chinh KH 2011 ngay 26-5-2011111" xfId="12229" xr:uid="{00000000-0005-0000-0000-0000B0030000}"/>
    <cellStyle name="_KT (2)_DOI CHIEU QUI I-2007" xfId="814" xr:uid="{00000000-0005-0000-0000-0000B1030000}"/>
    <cellStyle name="_KT (2)_DS KCH PHAN BO VON NSDP NAM 2010" xfId="12230" xr:uid="{00000000-0005-0000-0000-0000B2030000}"/>
    <cellStyle name="_KT (2)_Giai Doan 3 Hong Ngu" xfId="815" xr:uid="{00000000-0005-0000-0000-0000B3030000}"/>
    <cellStyle name="_KT (2)_giao KH 2011 ngay 10-12-2010" xfId="12232" xr:uid="{00000000-0005-0000-0000-0000B4030000}"/>
    <cellStyle name="_KT (2)_GTGT 2003" xfId="12231" xr:uid="{00000000-0005-0000-0000-0000B5030000}"/>
    <cellStyle name="_KT (2)_KE KHAI THUE GTGT 2004" xfId="12233" xr:uid="{00000000-0005-0000-0000-0000B6030000}"/>
    <cellStyle name="_KT (2)_KE KHAI THUE GTGT 2004_BCTC2004" xfId="12234" xr:uid="{00000000-0005-0000-0000-0000B7030000}"/>
    <cellStyle name="_KT (2)_KH TPCP vung TNB (03-1-2012)" xfId="12236" xr:uid="{00000000-0005-0000-0000-0000B8030000}"/>
    <cellStyle name="_KT (2)_khoiluongbdacdoa" xfId="817" xr:uid="{00000000-0005-0000-0000-0000B9030000}"/>
    <cellStyle name="_KT (2)_Kiem Tra Don Gia" xfId="816" xr:uid="{00000000-0005-0000-0000-0000BA030000}"/>
    <cellStyle name="_KT (2)_kien giang 2" xfId="12235" xr:uid="{00000000-0005-0000-0000-0000BB030000}"/>
    <cellStyle name="_KT (2)_Lora-tungchau" xfId="818" xr:uid="{00000000-0005-0000-0000-0000BC030000}"/>
    <cellStyle name="_KT (2)_Lora-tungchau_Book1" xfId="819" xr:uid="{00000000-0005-0000-0000-0000BD030000}"/>
    <cellStyle name="_KT (2)_Lora-tungchau_Kiem Tra Don Gia" xfId="820" xr:uid="{00000000-0005-0000-0000-0000BE030000}"/>
    <cellStyle name="_KT (2)_Lora-tungchau_Kiem Tra Don Gia 2" xfId="821" xr:uid="{00000000-0005-0000-0000-0000BF030000}"/>
    <cellStyle name="_KT (2)_NSNN cac dia phuong ke hoach 2015 NSNN final (PA long ho tro cap bach 27-10)" xfId="12237" xr:uid="{00000000-0005-0000-0000-0000C0030000}"/>
    <cellStyle name="_KT (2)_N-X-T-04" xfId="12238" xr:uid="{00000000-0005-0000-0000-0000C1030000}"/>
    <cellStyle name="_KT (2)_PERSONAL" xfId="822" xr:uid="{00000000-0005-0000-0000-0000C2030000}"/>
    <cellStyle name="_KT (2)_PERSONAL 2" xfId="823" xr:uid="{00000000-0005-0000-0000-0000C3030000}"/>
    <cellStyle name="_KT (2)_PERSONAL_BC CV 6403 BKHĐT" xfId="824" xr:uid="{00000000-0005-0000-0000-0000C4030000}"/>
    <cellStyle name="_KT (2)_PERSONAL_Bieu mau cong trinh khoi cong moi 3-4" xfId="12239" xr:uid="{00000000-0005-0000-0000-0000C5030000}"/>
    <cellStyle name="_KT (2)_PERSONAL_Bieu3ODA" xfId="12240" xr:uid="{00000000-0005-0000-0000-0000C6030000}"/>
    <cellStyle name="_KT (2)_PERSONAL_Bieu4HTMT" xfId="12241" xr:uid="{00000000-0005-0000-0000-0000C7030000}"/>
    <cellStyle name="_KT (2)_PERSONAL_Book1" xfId="825" xr:uid="{00000000-0005-0000-0000-0000C8030000}"/>
    <cellStyle name="_KT (2)_PERSONAL_HTQ.8 GD1" xfId="826" xr:uid="{00000000-0005-0000-0000-0000C9030000}"/>
    <cellStyle name="_KT (2)_PERSONAL_HTQ.8 GD1_Book1" xfId="827" xr:uid="{00000000-0005-0000-0000-0000CA030000}"/>
    <cellStyle name="_KT (2)_PERSONAL_HTQ.8 GD1_Don gia quy 3 nam 2003 - Ban Dien Luc" xfId="828" xr:uid="{00000000-0005-0000-0000-0000CB030000}"/>
    <cellStyle name="_KT (2)_PERSONAL_HTQ.8 GD1_NC-VL2-2003" xfId="829" xr:uid="{00000000-0005-0000-0000-0000CC030000}"/>
    <cellStyle name="_KT (2)_PERSONAL_HTQ.8 GD1_NC-VL2-2003_1" xfId="830" xr:uid="{00000000-0005-0000-0000-0000CD030000}"/>
    <cellStyle name="_KT (2)_PERSONAL_HTQ.8 GD1_XL4Test5" xfId="831" xr:uid="{00000000-0005-0000-0000-0000CE030000}"/>
    <cellStyle name="_KT (2)_PERSONAL_khoiluongbdacdoa" xfId="832" xr:uid="{00000000-0005-0000-0000-0000CF030000}"/>
    <cellStyle name="_KT (2)_PERSONAL_Luy ke von ung nam 2011 -Thoa gui ngay 12-8-2012" xfId="833" xr:uid="{00000000-0005-0000-0000-0000D0030000}"/>
    <cellStyle name="_KT (2)_PERSONAL_Tong hop KHCB 2001" xfId="834" xr:uid="{00000000-0005-0000-0000-0000D1030000}"/>
    <cellStyle name="_KT (2)_PERSONAL_" xfId="835" xr:uid="{00000000-0005-0000-0000-0000D2030000}"/>
    <cellStyle name="_KT (2)_Qt-HT3PQ1(CauKho)" xfId="836" xr:uid="{00000000-0005-0000-0000-0000D3030000}"/>
    <cellStyle name="_KT (2)_Qt-HT3PQ1(CauKho) 2" xfId="837" xr:uid="{00000000-0005-0000-0000-0000D4030000}"/>
    <cellStyle name="_KT (2)_Qt-HT3PQ1(CauKho)_Book1" xfId="838" xr:uid="{00000000-0005-0000-0000-0000D5030000}"/>
    <cellStyle name="_KT (2)_Qt-HT3PQ1(CauKho)_Don gia quy 3 nam 2003 - Ban Dien Luc" xfId="839" xr:uid="{00000000-0005-0000-0000-0000D6030000}"/>
    <cellStyle name="_KT (2)_Qt-HT3PQ1(CauKho)_Kiem Tra Don Gia" xfId="840" xr:uid="{00000000-0005-0000-0000-0000D7030000}"/>
    <cellStyle name="_KT (2)_Qt-HT3PQ1(CauKho)_NC-VL2-2003" xfId="841" xr:uid="{00000000-0005-0000-0000-0000D8030000}"/>
    <cellStyle name="_KT (2)_Qt-HT3PQ1(CauKho)_NC-VL2-2003_1" xfId="842" xr:uid="{00000000-0005-0000-0000-0000D9030000}"/>
    <cellStyle name="_KT (2)_Qt-HT3PQ1(CauKho)_XL4Test5" xfId="843" xr:uid="{00000000-0005-0000-0000-0000DA030000}"/>
    <cellStyle name="_KT (2)_QT-LCTP-AE" xfId="844" xr:uid="{00000000-0005-0000-0000-0000DB030000}"/>
    <cellStyle name="_KT (2)_quy luong con lai nam 2004" xfId="845" xr:uid="{00000000-0005-0000-0000-0000DC030000}"/>
    <cellStyle name="_KT (2)_TG-TH" xfId="846" xr:uid="{00000000-0005-0000-0000-0000DD030000}"/>
    <cellStyle name="_KT (2)_TK152-04" xfId="12242" xr:uid="{00000000-0005-0000-0000-0000DE030000}"/>
    <cellStyle name="_KT (2)_Tong hop nghi dinh 116  nam 2011 (BTC)" xfId="847" xr:uid="{00000000-0005-0000-0000-0000DF030000}"/>
    <cellStyle name="_KT (2)_Tong hop nghi dinh 116  nam 2011(BTC)" xfId="848" xr:uid="{00000000-0005-0000-0000-0000E0030000}"/>
    <cellStyle name="_KT (2)_Tong hop nghi dinh 116  nam 2012 (BTC)" xfId="849" xr:uid="{00000000-0005-0000-0000-0000E1030000}"/>
    <cellStyle name="_KT (2)_Tong hop nghi dinh 116  nam 2012(BTC)" xfId="850" xr:uid="{00000000-0005-0000-0000-0000E2030000}"/>
    <cellStyle name="_KT (2)_ÿÿÿÿÿ" xfId="12243" xr:uid="{00000000-0005-0000-0000-0000E3030000}"/>
    <cellStyle name="_KT (2)_ÿÿÿÿÿ_KH TPCP vung TNB (03-1-2012)" xfId="12245" xr:uid="{00000000-0005-0000-0000-0000E4030000}"/>
    <cellStyle name="_KT (2)_ÿÿÿÿÿ_kien giang 2" xfId="12244" xr:uid="{00000000-0005-0000-0000-0000E5030000}"/>
    <cellStyle name="_KT (2)_" xfId="851" xr:uid="{00000000-0005-0000-0000-0000E6030000}"/>
    <cellStyle name="_KT_TG" xfId="852" xr:uid="{00000000-0005-0000-0000-0000E7030000}"/>
    <cellStyle name="_KT_TG_1" xfId="853" xr:uid="{00000000-0005-0000-0000-0000E8030000}"/>
    <cellStyle name="_KT_TG_1_140310 Tham dinh luong Ca Mau 2013" xfId="854" xr:uid="{00000000-0005-0000-0000-0000E9030000}"/>
    <cellStyle name="_KT_TG_1_ApGiaVatTu_cayxanh_latgach" xfId="855" xr:uid="{00000000-0005-0000-0000-0000EA030000}"/>
    <cellStyle name="_KT_TG_1_BANG TONG HOP TINH HINH THANH QUYET TOAN (MOI I)" xfId="856" xr:uid="{00000000-0005-0000-0000-0000EB030000}"/>
    <cellStyle name="_KT_TG_1_BAO CAO KLCT PT2000" xfId="857" xr:uid="{00000000-0005-0000-0000-0000EC030000}"/>
    <cellStyle name="_KT_TG_1_BAO CAO PT2000" xfId="858" xr:uid="{00000000-0005-0000-0000-0000ED030000}"/>
    <cellStyle name="_KT_TG_1_BAO CAO PT2000_Book1" xfId="859" xr:uid="{00000000-0005-0000-0000-0000EE030000}"/>
    <cellStyle name="_KT_TG_1_Bao cao XDCB 2001 - T11 KH dieu chinh 20-11-THAI" xfId="860" xr:uid="{00000000-0005-0000-0000-0000EF030000}"/>
    <cellStyle name="_KT_TG_1_BAO GIA NGAY 24-10-08 (co dam)" xfId="861" xr:uid="{00000000-0005-0000-0000-0000F0030000}"/>
    <cellStyle name="_KT_TG_1_BC  NAM 2007" xfId="12246" xr:uid="{00000000-0005-0000-0000-0000F1030000}"/>
    <cellStyle name="_KT_TG_1_BC CV 6403 BKHĐT" xfId="862" xr:uid="{00000000-0005-0000-0000-0000F2030000}"/>
    <cellStyle name="_KT_TG_1_BC NQ11-CP - chinh sua lai" xfId="863" xr:uid="{00000000-0005-0000-0000-0000F3030000}"/>
    <cellStyle name="_KT_TG_1_BC NQ11-CP-Quynh sau bieu so3" xfId="864" xr:uid="{00000000-0005-0000-0000-0000F4030000}"/>
    <cellStyle name="_KT_TG_1_BC_NQ11-CP_-_Thao_sua_lai" xfId="865" xr:uid="{00000000-0005-0000-0000-0000F5030000}"/>
    <cellStyle name="_KT_TG_1_Biểu KH 5 năm gửi UB sửa biểu VHXH" xfId="866" xr:uid="{00000000-0005-0000-0000-0000F6030000}"/>
    <cellStyle name="_KT_TG_1_Bieu mau cong trinh khoi cong moi 3-4" xfId="12247" xr:uid="{00000000-0005-0000-0000-0000F7030000}"/>
    <cellStyle name="_KT_TG_1_Bieu3ODA" xfId="12248" xr:uid="{00000000-0005-0000-0000-0000F8030000}"/>
    <cellStyle name="_KT_TG_1_Bieu3ODA_1" xfId="12249" xr:uid="{00000000-0005-0000-0000-0000F9030000}"/>
    <cellStyle name="_KT_TG_1_Bieu4HTMT" xfId="12250" xr:uid="{00000000-0005-0000-0000-0000FA030000}"/>
    <cellStyle name="_KT_TG_1_bo sung von KCH nam 2010 va Du an tre kho khan" xfId="12251" xr:uid="{00000000-0005-0000-0000-0000FB030000}"/>
    <cellStyle name="_KT_TG_1_Book1" xfId="867" xr:uid="{00000000-0005-0000-0000-0000FC030000}"/>
    <cellStyle name="_KT_TG_1_Book1 2" xfId="868" xr:uid="{00000000-0005-0000-0000-0000FD030000}"/>
    <cellStyle name="_KT_TG_1_Book1 3" xfId="869" xr:uid="{00000000-0005-0000-0000-0000FE030000}"/>
    <cellStyle name="_KT_TG_1_Book1_1" xfId="870" xr:uid="{00000000-0005-0000-0000-0000FF030000}"/>
    <cellStyle name="_KT_TG_1_Book1_1 2" xfId="871" xr:uid="{00000000-0005-0000-0000-000000040000}"/>
    <cellStyle name="_KT_TG_1_Book1_1 3" xfId="872" xr:uid="{00000000-0005-0000-0000-000001040000}"/>
    <cellStyle name="_KT_TG_1_Book1_1_A160621 Dia phuong bao cao" xfId="873" xr:uid="{00000000-0005-0000-0000-000002040000}"/>
    <cellStyle name="_KT_TG_1_Book1_1_A160715 Tang thu de lai 2015" xfId="874" xr:uid="{00000000-0005-0000-0000-000003040000}"/>
    <cellStyle name="_KT_TG_1_Book1_1_BC CV 6403 BKHĐT" xfId="875" xr:uid="{00000000-0005-0000-0000-000004040000}"/>
    <cellStyle name="_KT_TG_1_Book1_1_Bieu mau cong trinh khoi cong moi 3-4" xfId="12252" xr:uid="{00000000-0005-0000-0000-000005040000}"/>
    <cellStyle name="_KT_TG_1_Book1_1_Bieu3ODA" xfId="12253" xr:uid="{00000000-0005-0000-0000-000006040000}"/>
    <cellStyle name="_KT_TG_1_Book1_1_Bieu4HTMT" xfId="12254" xr:uid="{00000000-0005-0000-0000-000007040000}"/>
    <cellStyle name="_KT_TG_1_Book1_1_Book1" xfId="876" xr:uid="{00000000-0005-0000-0000-000008040000}"/>
    <cellStyle name="_KT_TG_1_Book1_1_DanhMucDonGiaVTTB_Dien_TAM" xfId="877" xr:uid="{00000000-0005-0000-0000-000009040000}"/>
    <cellStyle name="_KT_TG_1_Book1_1_khoiluongbdacdoa" xfId="878" xr:uid="{00000000-0005-0000-0000-00000A040000}"/>
    <cellStyle name="_KT_TG_1_Book1_1_Luy ke von ung nam 2011 -Thoa gui ngay 12-8-2012" xfId="879" xr:uid="{00000000-0005-0000-0000-00000B040000}"/>
    <cellStyle name="_KT_TG_1_Book1_2" xfId="880" xr:uid="{00000000-0005-0000-0000-00000C040000}"/>
    <cellStyle name="_KT_TG_1_Book1_2 2" xfId="881" xr:uid="{00000000-0005-0000-0000-00000D040000}"/>
    <cellStyle name="_KT_TG_1_Book1_2_BC CV 6403 BKHĐT" xfId="882" xr:uid="{00000000-0005-0000-0000-00000E040000}"/>
    <cellStyle name="_KT_TG_1_Book1_2_Bieu3ODA" xfId="12255" xr:uid="{00000000-0005-0000-0000-00000F040000}"/>
    <cellStyle name="_KT_TG_1_Book1_2_Book1" xfId="883" xr:uid="{00000000-0005-0000-0000-000010040000}"/>
    <cellStyle name="_KT_TG_1_Book1_2_Luy ke von ung nam 2011 -Thoa gui ngay 12-8-2012" xfId="884" xr:uid="{00000000-0005-0000-0000-000011040000}"/>
    <cellStyle name="_KT_TG_1_Book1_3" xfId="885" xr:uid="{00000000-0005-0000-0000-000012040000}"/>
    <cellStyle name="_KT_TG_1_Book1_3_Book1" xfId="886" xr:uid="{00000000-0005-0000-0000-000013040000}"/>
    <cellStyle name="_KT_TG_1_Book1_3_DT truong thinh phu" xfId="887" xr:uid="{00000000-0005-0000-0000-000014040000}"/>
    <cellStyle name="_KT_TG_1_Book1_3_XL4Test5" xfId="888" xr:uid="{00000000-0005-0000-0000-000015040000}"/>
    <cellStyle name="_KT_TG_1_Book1_4" xfId="889" xr:uid="{00000000-0005-0000-0000-000016040000}"/>
    <cellStyle name="_KT_TG_1_Book1_A160621 Dia phuong bao cao" xfId="890" xr:uid="{00000000-0005-0000-0000-000017040000}"/>
    <cellStyle name="_KT_TG_1_Book1_A160715 Tang thu de lai 2015" xfId="891" xr:uid="{00000000-0005-0000-0000-000018040000}"/>
    <cellStyle name="_KT_TG_1_Book1_BC CV 6403 BKHĐT" xfId="892" xr:uid="{00000000-0005-0000-0000-000019040000}"/>
    <cellStyle name="_KT_TG_1_Book1_BC-QT-WB-dthao" xfId="893" xr:uid="{00000000-0005-0000-0000-00001A040000}"/>
    <cellStyle name="_KT_TG_1_Book1_Bieu mau cong trinh khoi cong moi 3-4" xfId="12256" xr:uid="{00000000-0005-0000-0000-00001B040000}"/>
    <cellStyle name="_KT_TG_1_Book1_Bieu3ODA" xfId="12257" xr:uid="{00000000-0005-0000-0000-00001C040000}"/>
    <cellStyle name="_KT_TG_1_Book1_Bieu4HTMT" xfId="12258" xr:uid="{00000000-0005-0000-0000-00001D040000}"/>
    <cellStyle name="_KT_TG_1_Book1_bo sung von KCH nam 2010 va Du an tre kho khan" xfId="12259" xr:uid="{00000000-0005-0000-0000-00001E040000}"/>
    <cellStyle name="_KT_TG_1_Book1_Book1" xfId="894" xr:uid="{00000000-0005-0000-0000-00001F040000}"/>
    <cellStyle name="_KT_TG_1_Book1_Book1 2" xfId="895" xr:uid="{00000000-0005-0000-0000-000020040000}"/>
    <cellStyle name="_KT_TG_1_Book1_danh muc chuan bi dau tu 2011 ngay 07-6-2011" xfId="12260" xr:uid="{00000000-0005-0000-0000-000021040000}"/>
    <cellStyle name="_KT_TG_1_Book1_Danh muc pbo nguon von XSKT, XDCB nam 2009 chuyen qua nam 2010" xfId="12261" xr:uid="{00000000-0005-0000-0000-000022040000}"/>
    <cellStyle name="_KT_TG_1_Book1_DanhMucDonGiaVTTB_Dien_TAM" xfId="896" xr:uid="{00000000-0005-0000-0000-000023040000}"/>
    <cellStyle name="_KT_TG_1_Book1_dieu chinh KH 2011 ngay 26-5-2011111" xfId="12262" xr:uid="{00000000-0005-0000-0000-000024040000}"/>
    <cellStyle name="_KT_TG_1_Book1_DS KCH PHAN BO VON NSDP NAM 2010" xfId="12263" xr:uid="{00000000-0005-0000-0000-000025040000}"/>
    <cellStyle name="_KT_TG_1_Book1_giao KH 2011 ngay 10-12-2010" xfId="12264" xr:uid="{00000000-0005-0000-0000-000026040000}"/>
    <cellStyle name="_KT_TG_1_Book1_khoiluongbdacdoa" xfId="898" xr:uid="{00000000-0005-0000-0000-000027040000}"/>
    <cellStyle name="_KT_TG_1_Book1_Kiem Tra Don Gia" xfId="897" xr:uid="{00000000-0005-0000-0000-000028040000}"/>
    <cellStyle name="_KT_TG_1_Book1_Luy ke von ung nam 2011 -Thoa gui ngay 12-8-2012" xfId="899" xr:uid="{00000000-0005-0000-0000-000029040000}"/>
    <cellStyle name="_KT_TG_1_Book1_Tong hop 3 tinh (11_5)-TTH-QN-QT" xfId="900" xr:uid="{00000000-0005-0000-0000-00002A040000}"/>
    <cellStyle name="_KT_TG_1_Book1_Tong hop nghi dinh 116  nam 2011 (BTC)" xfId="901" xr:uid="{00000000-0005-0000-0000-00002B040000}"/>
    <cellStyle name="_KT_TG_1_Book1_Tong hop nghi dinh 116  nam 2011(BTC)" xfId="902" xr:uid="{00000000-0005-0000-0000-00002C040000}"/>
    <cellStyle name="_KT_TG_1_Book1_Tong hop nghi dinh 116  nam 2012 (BTC)" xfId="903" xr:uid="{00000000-0005-0000-0000-00002D040000}"/>
    <cellStyle name="_KT_TG_1_Book1_Tong hop nghi dinh 116  nam 2012(BTC)" xfId="904" xr:uid="{00000000-0005-0000-0000-00002E040000}"/>
    <cellStyle name="_KT_TG_1_Book1_" xfId="905" xr:uid="{00000000-0005-0000-0000-00002F040000}"/>
    <cellStyle name="_KT_TG_1_C45-2007 CUA 16 XA" xfId="906" xr:uid="{00000000-0005-0000-0000-000030040000}"/>
    <cellStyle name="_KT_TG_1_CAU Khanh Nam(Thi Cong)" xfId="907" xr:uid="{00000000-0005-0000-0000-000031040000}"/>
    <cellStyle name="_KT_TG_1_ChiHuong_ApGia" xfId="909" xr:uid="{00000000-0005-0000-0000-000032040000}"/>
    <cellStyle name="_KT_TG_1_CoCauPhi (version 1)" xfId="908" xr:uid="{00000000-0005-0000-0000-000033040000}"/>
    <cellStyle name="_KT_TG_1_danh muc chuan bi dau tu 2011 ngay 07-6-2011" xfId="12265" xr:uid="{00000000-0005-0000-0000-000034040000}"/>
    <cellStyle name="_KT_TG_1_Danh muc pbo nguon von XSKT, XDCB nam 2009 chuyen qua nam 2010" xfId="12266" xr:uid="{00000000-0005-0000-0000-000035040000}"/>
    <cellStyle name="_KT_TG_1_DAU NOI PL-CL TAI PHU LAMHC" xfId="910" xr:uid="{00000000-0005-0000-0000-000036040000}"/>
    <cellStyle name="_KT_TG_1_Dcdtoan-bcnckt " xfId="911" xr:uid="{00000000-0005-0000-0000-000037040000}"/>
    <cellStyle name="_KT_TG_1_dieu chinh KH 2011 ngay 26-5-2011111" xfId="12267" xr:uid="{00000000-0005-0000-0000-000038040000}"/>
    <cellStyle name="_KT_TG_1_DN_MTP" xfId="912" xr:uid="{00000000-0005-0000-0000-000039040000}"/>
    <cellStyle name="_KT_TG_1_DOI CHIEU QUI I-2007" xfId="913" xr:uid="{00000000-0005-0000-0000-00003A040000}"/>
    <cellStyle name="_KT_TG_1_Dongia2-2003" xfId="914" xr:uid="{00000000-0005-0000-0000-00003B040000}"/>
    <cellStyle name="_KT_TG_1_Dongia2-2003_DT truong thinh phu" xfId="915" xr:uid="{00000000-0005-0000-0000-00003C040000}"/>
    <cellStyle name="_KT_TG_1_DS KCH PHAN BO VON NSDP NAM 2010" xfId="12268" xr:uid="{00000000-0005-0000-0000-00003D040000}"/>
    <cellStyle name="_KT_TG_1_DT truong thinh phu" xfId="916" xr:uid="{00000000-0005-0000-0000-00003E040000}"/>
    <cellStyle name="_KT_TG_1_DTCDT MR.2N110.HOCMON.TDTOAN.CCUNG" xfId="917" xr:uid="{00000000-0005-0000-0000-00003F040000}"/>
    <cellStyle name="_KT_TG_1_DTDuong dong tien -sua tham tra 2009 - luong 650" xfId="918" xr:uid="{00000000-0005-0000-0000-000040040000}"/>
    <cellStyle name="_KT_TG_1_DU TRU VAT TU" xfId="919" xr:uid="{00000000-0005-0000-0000-000041040000}"/>
    <cellStyle name="_KT_TG_1_DU TRU VAT TU 2" xfId="920" xr:uid="{00000000-0005-0000-0000-000042040000}"/>
    <cellStyle name="_KT_TG_1_Giai Doan 3 Hong Ngu" xfId="921" xr:uid="{00000000-0005-0000-0000-000043040000}"/>
    <cellStyle name="_KT_TG_1_giao KH 2011 ngay 10-12-2010" xfId="12270" xr:uid="{00000000-0005-0000-0000-000044040000}"/>
    <cellStyle name="_KT_TG_1_GTGT 2003" xfId="12269" xr:uid="{00000000-0005-0000-0000-000045040000}"/>
    <cellStyle name="_KT_TG_1_KE KHAI THUE GTGT 2004" xfId="12271" xr:uid="{00000000-0005-0000-0000-000046040000}"/>
    <cellStyle name="_KT_TG_1_KE KHAI THUE GTGT 2004_BCTC2004" xfId="12272" xr:uid="{00000000-0005-0000-0000-000047040000}"/>
    <cellStyle name="_KT_TG_1_KH TPCP vung TNB (03-1-2012)" xfId="12274" xr:uid="{00000000-0005-0000-0000-000048040000}"/>
    <cellStyle name="_KT_TG_1_khoiluongbdacdoa" xfId="923" xr:uid="{00000000-0005-0000-0000-000049040000}"/>
    <cellStyle name="_KT_TG_1_Kiem Tra Don Gia" xfId="922" xr:uid="{00000000-0005-0000-0000-00004A040000}"/>
    <cellStyle name="_KT_TG_1_kien giang 2" xfId="12273" xr:uid="{00000000-0005-0000-0000-00004B040000}"/>
    <cellStyle name="_KT_TG_1_Lora-tungchau" xfId="924" xr:uid="{00000000-0005-0000-0000-00004C040000}"/>
    <cellStyle name="_KT_TG_1_Luy ke von ung nam 2011 -Thoa gui ngay 12-8-2012" xfId="925" xr:uid="{00000000-0005-0000-0000-00004D040000}"/>
    <cellStyle name="_KT_TG_1_moi" xfId="926" xr:uid="{00000000-0005-0000-0000-00004E040000}"/>
    <cellStyle name="_KT_TG_1_NhanCong" xfId="927" xr:uid="{00000000-0005-0000-0000-00004F040000}"/>
    <cellStyle name="_KT_TG_1_N-X-T-04" xfId="12275" xr:uid="{00000000-0005-0000-0000-000050040000}"/>
    <cellStyle name="_KT_TG_1_PGIA-phieu tham tra Kho bac" xfId="928" xr:uid="{00000000-0005-0000-0000-000051040000}"/>
    <cellStyle name="_KT_TG_1_phu luc tong ket tinh hinh TH giai doan 03-10 (ngay 30)" xfId="933" xr:uid="{00000000-0005-0000-0000-000052040000}"/>
    <cellStyle name="_KT_TG_1_PT02-02" xfId="929" xr:uid="{00000000-0005-0000-0000-000053040000}"/>
    <cellStyle name="_KT_TG_1_PT02-02_Book1" xfId="930" xr:uid="{00000000-0005-0000-0000-000054040000}"/>
    <cellStyle name="_KT_TG_1_PT02-03" xfId="931" xr:uid="{00000000-0005-0000-0000-000055040000}"/>
    <cellStyle name="_KT_TG_1_PT02-03_Book1" xfId="932" xr:uid="{00000000-0005-0000-0000-000056040000}"/>
    <cellStyle name="_KT_TG_1_Qt-HT3PQ1(CauKho)" xfId="934" xr:uid="{00000000-0005-0000-0000-000057040000}"/>
    <cellStyle name="_KT_TG_1_Qt-HT3PQ1(CauKho) 2" xfId="935" xr:uid="{00000000-0005-0000-0000-000058040000}"/>
    <cellStyle name="_KT_TG_1_Qt-HT3PQ1(CauKho)_Book1" xfId="936" xr:uid="{00000000-0005-0000-0000-000059040000}"/>
    <cellStyle name="_KT_TG_1_Qt-HT3PQ1(CauKho)_Don gia quy 3 nam 2003 - Ban Dien Luc" xfId="937" xr:uid="{00000000-0005-0000-0000-00005A040000}"/>
    <cellStyle name="_KT_TG_1_Qt-HT3PQ1(CauKho)_Kiem Tra Don Gia" xfId="938" xr:uid="{00000000-0005-0000-0000-00005B040000}"/>
    <cellStyle name="_KT_TG_1_Qt-HT3PQ1(CauKho)_NC-VL2-2003" xfId="939" xr:uid="{00000000-0005-0000-0000-00005C040000}"/>
    <cellStyle name="_KT_TG_1_Qt-HT3PQ1(CauKho)_NC-VL2-2003_1" xfId="940" xr:uid="{00000000-0005-0000-0000-00005D040000}"/>
    <cellStyle name="_KT_TG_1_Qt-HT3PQ1(CauKho)_XL4Test5" xfId="941" xr:uid="{00000000-0005-0000-0000-00005E040000}"/>
    <cellStyle name="_KT_TG_1_QT-LCTP-AE" xfId="942" xr:uid="{00000000-0005-0000-0000-00005F040000}"/>
    <cellStyle name="_KT_TG_1_Sheet1" xfId="943" xr:uid="{00000000-0005-0000-0000-000060040000}"/>
    <cellStyle name="_KT_TG_1_Sheet2" xfId="944" xr:uid="{00000000-0005-0000-0000-000061040000}"/>
    <cellStyle name="_KT_TG_1_TEL OUT 2004" xfId="945" xr:uid="{00000000-0005-0000-0000-000062040000}"/>
    <cellStyle name="_KT_TG_1_TK152-04" xfId="12276" xr:uid="{00000000-0005-0000-0000-000063040000}"/>
    <cellStyle name="_KT_TG_1_Tong hop 3 tinh (11_5)-TTH-QN-QT" xfId="946" xr:uid="{00000000-0005-0000-0000-000064040000}"/>
    <cellStyle name="_KT_TG_1_Tong hop nghi dinh 116  nam 2011 (BTC)" xfId="947" xr:uid="{00000000-0005-0000-0000-000065040000}"/>
    <cellStyle name="_KT_TG_1_Tong hop nghi dinh 116  nam 2011(BTC)" xfId="948" xr:uid="{00000000-0005-0000-0000-000066040000}"/>
    <cellStyle name="_KT_TG_1_Tong hop nghi dinh 116  nam 2012 (BTC)" xfId="949" xr:uid="{00000000-0005-0000-0000-000067040000}"/>
    <cellStyle name="_KT_TG_1_Tong hop nghi dinh 116  nam 2012(BTC)" xfId="950" xr:uid="{00000000-0005-0000-0000-000068040000}"/>
    <cellStyle name="_KT_TG_1_XL4Poppy" xfId="951" xr:uid="{00000000-0005-0000-0000-000069040000}"/>
    <cellStyle name="_KT_TG_1_XL4Test5" xfId="952" xr:uid="{00000000-0005-0000-0000-00006A040000}"/>
    <cellStyle name="_KT_TG_1_ÿÿÿÿÿ" xfId="953" xr:uid="{00000000-0005-0000-0000-00006B040000}"/>
    <cellStyle name="_KT_TG_1_ÿÿÿÿÿ 2" xfId="954" xr:uid="{00000000-0005-0000-0000-00006C040000}"/>
    <cellStyle name="_KT_TG_1_ÿÿÿÿÿ_Bieu mau cong trinh khoi cong moi 3-4" xfId="12277" xr:uid="{00000000-0005-0000-0000-00006D040000}"/>
    <cellStyle name="_KT_TG_1_ÿÿÿÿÿ_Bieu3ODA" xfId="12278" xr:uid="{00000000-0005-0000-0000-00006E040000}"/>
    <cellStyle name="_KT_TG_1_ÿÿÿÿÿ_Bieu4HTMT" xfId="12279" xr:uid="{00000000-0005-0000-0000-00006F040000}"/>
    <cellStyle name="_KT_TG_1_ÿÿÿÿÿ_KH TPCP vung TNB (03-1-2012)" xfId="12281" xr:uid="{00000000-0005-0000-0000-000070040000}"/>
    <cellStyle name="_KT_TG_1_ÿÿÿÿÿ_kien giang 2" xfId="12280" xr:uid="{00000000-0005-0000-0000-000071040000}"/>
    <cellStyle name="_KT_TG_1_" xfId="955" xr:uid="{00000000-0005-0000-0000-000072040000}"/>
    <cellStyle name="_KT_TG_2" xfId="956" xr:uid="{00000000-0005-0000-0000-000073040000}"/>
    <cellStyle name="_KT_TG_2 2" xfId="957" xr:uid="{00000000-0005-0000-0000-000074040000}"/>
    <cellStyle name="_KT_TG_2_140310 Tham dinh luong Ca Mau 2013" xfId="958" xr:uid="{00000000-0005-0000-0000-000075040000}"/>
    <cellStyle name="_KT_TG_2_160505 BIEU CHI CÂN ĐÓI NSDP TREN DAU DAN" xfId="12282" xr:uid="{00000000-0005-0000-0000-000076040000}"/>
    <cellStyle name="_KT_TG_2_160505 BIEU CHI NSDP TREN DAU DAN (BAO GÔM BSCMT)" xfId="959" xr:uid="{00000000-0005-0000-0000-000077040000}"/>
    <cellStyle name="_KT_TG_2_ApGiaVatTu_cayxanh_latgach" xfId="960" xr:uid="{00000000-0005-0000-0000-000078040000}"/>
    <cellStyle name="_KT_TG_2_BANG TONG HOP TINH HINH THANH QUYET TOAN (MOI I)" xfId="961" xr:uid="{00000000-0005-0000-0000-000079040000}"/>
    <cellStyle name="_KT_TG_2_BAO CAO KLCT PT2000" xfId="962" xr:uid="{00000000-0005-0000-0000-00007A040000}"/>
    <cellStyle name="_KT_TG_2_BAO CAO PT2000" xfId="963" xr:uid="{00000000-0005-0000-0000-00007B040000}"/>
    <cellStyle name="_KT_TG_2_BAO CAO PT2000_Book1" xfId="964" xr:uid="{00000000-0005-0000-0000-00007C040000}"/>
    <cellStyle name="_KT_TG_2_Bao cao XDCB 2001 - T11 KH dieu chinh 20-11-THAI" xfId="965" xr:uid="{00000000-0005-0000-0000-00007D040000}"/>
    <cellStyle name="_KT_TG_2_BAO GIA NGAY 24-10-08 (co dam)" xfId="966" xr:uid="{00000000-0005-0000-0000-00007E040000}"/>
    <cellStyle name="_KT_TG_2_BC  NAM 2007" xfId="12283" xr:uid="{00000000-0005-0000-0000-00007F040000}"/>
    <cellStyle name="_KT_TG_2_BC CV 6403 BKHĐT" xfId="967" xr:uid="{00000000-0005-0000-0000-000080040000}"/>
    <cellStyle name="_KT_TG_2_BC NQ11-CP - chinh sua lai" xfId="968" xr:uid="{00000000-0005-0000-0000-000081040000}"/>
    <cellStyle name="_KT_TG_2_BC NQ11-CP-Quynh sau bieu so3" xfId="969" xr:uid="{00000000-0005-0000-0000-000082040000}"/>
    <cellStyle name="_KT_TG_2_BC_NQ11-CP_-_Thao_sua_lai" xfId="970" xr:uid="{00000000-0005-0000-0000-000083040000}"/>
    <cellStyle name="_KT_TG_2_Biểu KH 5 năm gửi UB sửa biểu VHXH" xfId="971" xr:uid="{00000000-0005-0000-0000-000084040000}"/>
    <cellStyle name="_KT_TG_2_Bieu mau cong trinh khoi cong moi 3-4" xfId="12284" xr:uid="{00000000-0005-0000-0000-000085040000}"/>
    <cellStyle name="_KT_TG_2_Bieu3ODA" xfId="12285" xr:uid="{00000000-0005-0000-0000-000086040000}"/>
    <cellStyle name="_KT_TG_2_Bieu3ODA_1" xfId="12286" xr:uid="{00000000-0005-0000-0000-000087040000}"/>
    <cellStyle name="_KT_TG_2_Bieu4HTMT" xfId="12287" xr:uid="{00000000-0005-0000-0000-000088040000}"/>
    <cellStyle name="_KT_TG_2_bo sung von KCH nam 2010 va Du an tre kho khan" xfId="12288" xr:uid="{00000000-0005-0000-0000-000089040000}"/>
    <cellStyle name="_KT_TG_2_Book1" xfId="972" xr:uid="{00000000-0005-0000-0000-00008A040000}"/>
    <cellStyle name="_KT_TG_2_Book1 2" xfId="973" xr:uid="{00000000-0005-0000-0000-00008B040000}"/>
    <cellStyle name="_KT_TG_2_Book1 3" xfId="974" xr:uid="{00000000-0005-0000-0000-00008C040000}"/>
    <cellStyle name="_KT_TG_2_Book1_1" xfId="975" xr:uid="{00000000-0005-0000-0000-00008D040000}"/>
    <cellStyle name="_KT_TG_2_Book1_1 2" xfId="976" xr:uid="{00000000-0005-0000-0000-00008E040000}"/>
    <cellStyle name="_KT_TG_2_Book1_1 3" xfId="977" xr:uid="{00000000-0005-0000-0000-00008F040000}"/>
    <cellStyle name="_KT_TG_2_Book1_1_A160621 Dia phuong bao cao" xfId="978" xr:uid="{00000000-0005-0000-0000-000090040000}"/>
    <cellStyle name="_KT_TG_2_Book1_1_A160715 Tang thu de lai 2015" xfId="979" xr:uid="{00000000-0005-0000-0000-000091040000}"/>
    <cellStyle name="_KT_TG_2_Book1_1_BC CV 6403 BKHĐT" xfId="980" xr:uid="{00000000-0005-0000-0000-000092040000}"/>
    <cellStyle name="_KT_TG_2_Book1_1_Bieu mau cong trinh khoi cong moi 3-4" xfId="12289" xr:uid="{00000000-0005-0000-0000-000093040000}"/>
    <cellStyle name="_KT_TG_2_Book1_1_Bieu3ODA" xfId="12290" xr:uid="{00000000-0005-0000-0000-000094040000}"/>
    <cellStyle name="_KT_TG_2_Book1_1_Bieu4HTMT" xfId="12291" xr:uid="{00000000-0005-0000-0000-000095040000}"/>
    <cellStyle name="_KT_TG_2_Book1_1_Book1" xfId="981" xr:uid="{00000000-0005-0000-0000-000096040000}"/>
    <cellStyle name="_KT_TG_2_Book1_1_DanhMucDonGiaVTTB_Dien_TAM" xfId="982" xr:uid="{00000000-0005-0000-0000-000097040000}"/>
    <cellStyle name="_KT_TG_2_Book1_1_khoiluongbdacdoa" xfId="983" xr:uid="{00000000-0005-0000-0000-000098040000}"/>
    <cellStyle name="_KT_TG_2_Book1_1_Luy ke von ung nam 2011 -Thoa gui ngay 12-8-2012" xfId="984" xr:uid="{00000000-0005-0000-0000-000099040000}"/>
    <cellStyle name="_KT_TG_2_Book1_2" xfId="985" xr:uid="{00000000-0005-0000-0000-00009A040000}"/>
    <cellStyle name="_KT_TG_2_Book1_2 2" xfId="986" xr:uid="{00000000-0005-0000-0000-00009B040000}"/>
    <cellStyle name="_KT_TG_2_Book1_2_BC CV 6403 BKHĐT" xfId="987" xr:uid="{00000000-0005-0000-0000-00009C040000}"/>
    <cellStyle name="_KT_TG_2_Book1_2_Bieu3ODA" xfId="12292" xr:uid="{00000000-0005-0000-0000-00009D040000}"/>
    <cellStyle name="_KT_TG_2_Book1_2_Book1" xfId="988" xr:uid="{00000000-0005-0000-0000-00009E040000}"/>
    <cellStyle name="_KT_TG_2_Book1_2_Luy ke von ung nam 2011 -Thoa gui ngay 12-8-2012" xfId="989" xr:uid="{00000000-0005-0000-0000-00009F040000}"/>
    <cellStyle name="_KT_TG_2_Book1_3" xfId="990" xr:uid="{00000000-0005-0000-0000-0000A0040000}"/>
    <cellStyle name="_KT_TG_2_Book1_3_Book1" xfId="991" xr:uid="{00000000-0005-0000-0000-0000A1040000}"/>
    <cellStyle name="_KT_TG_2_Book1_3_DT truong thinh phu" xfId="992" xr:uid="{00000000-0005-0000-0000-0000A2040000}"/>
    <cellStyle name="_KT_TG_2_Book1_3_XL4Test5" xfId="993" xr:uid="{00000000-0005-0000-0000-0000A3040000}"/>
    <cellStyle name="_KT_TG_2_Book1_4" xfId="994" xr:uid="{00000000-0005-0000-0000-0000A4040000}"/>
    <cellStyle name="_KT_TG_2_Book1_A160621 Dia phuong bao cao" xfId="995" xr:uid="{00000000-0005-0000-0000-0000A5040000}"/>
    <cellStyle name="_KT_TG_2_Book1_A160715 Tang thu de lai 2015" xfId="996" xr:uid="{00000000-0005-0000-0000-0000A6040000}"/>
    <cellStyle name="_KT_TG_2_Book1_BC CV 6403 BKHĐT" xfId="997" xr:uid="{00000000-0005-0000-0000-0000A7040000}"/>
    <cellStyle name="_KT_TG_2_Book1_Bieu mau cong trinh khoi cong moi 3-4" xfId="12293" xr:uid="{00000000-0005-0000-0000-0000A8040000}"/>
    <cellStyle name="_KT_TG_2_Book1_Bieu3ODA" xfId="12294" xr:uid="{00000000-0005-0000-0000-0000A9040000}"/>
    <cellStyle name="_KT_TG_2_Book1_Bieu4HTMT" xfId="12295" xr:uid="{00000000-0005-0000-0000-0000AA040000}"/>
    <cellStyle name="_KT_TG_2_Book1_bo sung von KCH nam 2010 va Du an tre kho khan" xfId="12296" xr:uid="{00000000-0005-0000-0000-0000AB040000}"/>
    <cellStyle name="_KT_TG_2_Book1_Book1" xfId="998" xr:uid="{00000000-0005-0000-0000-0000AC040000}"/>
    <cellStyle name="_KT_TG_2_Book1_Book1 2" xfId="999" xr:uid="{00000000-0005-0000-0000-0000AD040000}"/>
    <cellStyle name="_KT_TG_2_Book1_danh muc chuan bi dau tu 2011 ngay 07-6-2011" xfId="12297" xr:uid="{00000000-0005-0000-0000-0000AE040000}"/>
    <cellStyle name="_KT_TG_2_Book1_Danh muc pbo nguon von XSKT, XDCB nam 2009 chuyen qua nam 2010" xfId="12298" xr:uid="{00000000-0005-0000-0000-0000AF040000}"/>
    <cellStyle name="_KT_TG_2_Book1_DanhMucDonGiaVTTB_Dien_TAM" xfId="1000" xr:uid="{00000000-0005-0000-0000-0000B0040000}"/>
    <cellStyle name="_KT_TG_2_Book1_dieu chinh KH 2011 ngay 26-5-2011111" xfId="12299" xr:uid="{00000000-0005-0000-0000-0000B1040000}"/>
    <cellStyle name="_KT_TG_2_Book1_DS KCH PHAN BO VON NSDP NAM 2010" xfId="12300" xr:uid="{00000000-0005-0000-0000-0000B2040000}"/>
    <cellStyle name="_KT_TG_2_Book1_giao KH 2011 ngay 10-12-2010" xfId="12301" xr:uid="{00000000-0005-0000-0000-0000B3040000}"/>
    <cellStyle name="_KT_TG_2_Book1_khoiluongbdacdoa" xfId="1002" xr:uid="{00000000-0005-0000-0000-0000B4040000}"/>
    <cellStyle name="_KT_TG_2_Book1_Kiem Tra Don Gia" xfId="1001" xr:uid="{00000000-0005-0000-0000-0000B5040000}"/>
    <cellStyle name="_KT_TG_2_Book1_Luy ke von ung nam 2011 -Thoa gui ngay 12-8-2012" xfId="1003" xr:uid="{00000000-0005-0000-0000-0000B6040000}"/>
    <cellStyle name="_KT_TG_2_Book1_Tong hop 3 tinh (11_5)-TTH-QN-QT" xfId="1004" xr:uid="{00000000-0005-0000-0000-0000B7040000}"/>
    <cellStyle name="_KT_TG_2_Book1_Tong hop nghi dinh 116  nam 2011 (BTC)" xfId="1005" xr:uid="{00000000-0005-0000-0000-0000B8040000}"/>
    <cellStyle name="_KT_TG_2_Book1_Tong hop nghi dinh 116  nam 2011(BTC)" xfId="1006" xr:uid="{00000000-0005-0000-0000-0000B9040000}"/>
    <cellStyle name="_KT_TG_2_Book1_Tong hop nghi dinh 116  nam 2012 (BTC)" xfId="1007" xr:uid="{00000000-0005-0000-0000-0000BA040000}"/>
    <cellStyle name="_KT_TG_2_Book1_Tong hop nghi dinh 116  nam 2012(BTC)" xfId="1008" xr:uid="{00000000-0005-0000-0000-0000BB040000}"/>
    <cellStyle name="_KT_TG_2_Book1_" xfId="1009" xr:uid="{00000000-0005-0000-0000-0000BC040000}"/>
    <cellStyle name="_KT_TG_2_C45-2007 CUA 16 XA" xfId="1010" xr:uid="{00000000-0005-0000-0000-0000BD040000}"/>
    <cellStyle name="_KT_TG_2_CAU Khanh Nam(Thi Cong)" xfId="1011" xr:uid="{00000000-0005-0000-0000-0000BE040000}"/>
    <cellStyle name="_KT_TG_2_ChiHuong_ApGia" xfId="1014" xr:uid="{00000000-0005-0000-0000-0000BF040000}"/>
    <cellStyle name="_KT_TG_2_CoCauPhi (version 1)" xfId="1012" xr:uid="{00000000-0005-0000-0000-0000C0040000}"/>
    <cellStyle name="_KT_TG_2_CTMTQG 2015" xfId="1013" xr:uid="{00000000-0005-0000-0000-0000C1040000}"/>
    <cellStyle name="_KT_TG_2_danh muc chuan bi dau tu 2011 ngay 07-6-2011" xfId="12302" xr:uid="{00000000-0005-0000-0000-0000C2040000}"/>
    <cellStyle name="_KT_TG_2_Danh muc pbo nguon von XSKT, XDCB nam 2009 chuyen qua nam 2010" xfId="12303" xr:uid="{00000000-0005-0000-0000-0000C3040000}"/>
    <cellStyle name="_KT_TG_2_DAU NOI PL-CL TAI PHU LAMHC" xfId="1015" xr:uid="{00000000-0005-0000-0000-0000C4040000}"/>
    <cellStyle name="_KT_TG_2_Dcdtoan-bcnckt " xfId="1016" xr:uid="{00000000-0005-0000-0000-0000C5040000}"/>
    <cellStyle name="_KT_TG_2_dieu chinh KH 2011 ngay 26-5-2011111" xfId="12304" xr:uid="{00000000-0005-0000-0000-0000C6040000}"/>
    <cellStyle name="_KT_TG_2_DN_MTP" xfId="1017" xr:uid="{00000000-0005-0000-0000-0000C7040000}"/>
    <cellStyle name="_KT_TG_2_DOI CHIEU QUI I-2007" xfId="1018" xr:uid="{00000000-0005-0000-0000-0000C8040000}"/>
    <cellStyle name="_KT_TG_2_Dongia2-2003" xfId="1019" xr:uid="{00000000-0005-0000-0000-0000C9040000}"/>
    <cellStyle name="_KT_TG_2_Dongia2-2003_DT truong thinh phu" xfId="1020" xr:uid="{00000000-0005-0000-0000-0000CA040000}"/>
    <cellStyle name="_KT_TG_2_DS KCH PHAN BO VON NSDP NAM 2010" xfId="12305" xr:uid="{00000000-0005-0000-0000-0000CB040000}"/>
    <cellStyle name="_KT_TG_2_DT truong thinh phu" xfId="1021" xr:uid="{00000000-0005-0000-0000-0000CC040000}"/>
    <cellStyle name="_KT_TG_2_DTCDT MR.2N110.HOCMON.TDTOAN.CCUNG" xfId="1022" xr:uid="{00000000-0005-0000-0000-0000CD040000}"/>
    <cellStyle name="_KT_TG_2_DTDuong dong tien -sua tham tra 2009 - luong 650" xfId="1023" xr:uid="{00000000-0005-0000-0000-0000CE040000}"/>
    <cellStyle name="_KT_TG_2_DU TRU VAT TU" xfId="1024" xr:uid="{00000000-0005-0000-0000-0000CF040000}"/>
    <cellStyle name="_KT_TG_2_DU TRU VAT TU 2" xfId="1025" xr:uid="{00000000-0005-0000-0000-0000D0040000}"/>
    <cellStyle name="_KT_TG_2_Giai Doan 3 Hong Ngu" xfId="1026" xr:uid="{00000000-0005-0000-0000-0000D1040000}"/>
    <cellStyle name="_KT_TG_2_giao KH 2011 ngay 10-12-2010" xfId="12307" xr:uid="{00000000-0005-0000-0000-0000D2040000}"/>
    <cellStyle name="_KT_TG_2_GTGT 2003" xfId="12306" xr:uid="{00000000-0005-0000-0000-0000D3040000}"/>
    <cellStyle name="_KT_TG_2_KE KHAI THUE GTGT 2004" xfId="12308" xr:uid="{00000000-0005-0000-0000-0000D4040000}"/>
    <cellStyle name="_KT_TG_2_KE KHAI THUE GTGT 2004_BCTC2004" xfId="12309" xr:uid="{00000000-0005-0000-0000-0000D5040000}"/>
    <cellStyle name="_KT_TG_2_KH TPCP vung TNB (03-1-2012)" xfId="12311" xr:uid="{00000000-0005-0000-0000-0000D6040000}"/>
    <cellStyle name="_KT_TG_2_khoiluongbdacdoa" xfId="1028" xr:uid="{00000000-0005-0000-0000-0000D7040000}"/>
    <cellStyle name="_KT_TG_2_Kiem Tra Don Gia" xfId="1027" xr:uid="{00000000-0005-0000-0000-0000D8040000}"/>
    <cellStyle name="_KT_TG_2_kien giang 2" xfId="12310" xr:uid="{00000000-0005-0000-0000-0000D9040000}"/>
    <cellStyle name="_KT_TG_2_Lora-tungchau" xfId="1029" xr:uid="{00000000-0005-0000-0000-0000DA040000}"/>
    <cellStyle name="_KT_TG_2_Luy ke von ung nam 2011 -Thoa gui ngay 12-8-2012" xfId="1030" xr:uid="{00000000-0005-0000-0000-0000DB040000}"/>
    <cellStyle name="_KT_TG_2_moi" xfId="1031" xr:uid="{00000000-0005-0000-0000-0000DC040000}"/>
    <cellStyle name="_KT_TG_2_NhanCong" xfId="1032" xr:uid="{00000000-0005-0000-0000-0000DD040000}"/>
    <cellStyle name="_KT_TG_2_NSNN cac dia phuong ke hoach 2015 NSNN final (PA long ho tro cap bach 27-10)" xfId="12312" xr:uid="{00000000-0005-0000-0000-0000DE040000}"/>
    <cellStyle name="_KT_TG_2_N-X-T-04" xfId="12313" xr:uid="{00000000-0005-0000-0000-0000DF040000}"/>
    <cellStyle name="_KT_TG_2_PGIA-phieu tham tra Kho bac" xfId="1033" xr:uid="{00000000-0005-0000-0000-0000E0040000}"/>
    <cellStyle name="_KT_TG_2_phu luc tong ket tinh hinh TH giai doan 03-10 (ngay 30)" xfId="1038" xr:uid="{00000000-0005-0000-0000-0000E1040000}"/>
    <cellStyle name="_KT_TG_2_PT02-02" xfId="1034" xr:uid="{00000000-0005-0000-0000-0000E2040000}"/>
    <cellStyle name="_KT_TG_2_PT02-02_Book1" xfId="1035" xr:uid="{00000000-0005-0000-0000-0000E3040000}"/>
    <cellStyle name="_KT_TG_2_PT02-03" xfId="1036" xr:uid="{00000000-0005-0000-0000-0000E4040000}"/>
    <cellStyle name="_KT_TG_2_PT02-03_Book1" xfId="1037" xr:uid="{00000000-0005-0000-0000-0000E5040000}"/>
    <cellStyle name="_KT_TG_2_Qt-HT3PQ1(CauKho)" xfId="1039" xr:uid="{00000000-0005-0000-0000-0000E6040000}"/>
    <cellStyle name="_KT_TG_2_Qt-HT3PQ1(CauKho) 2" xfId="1040" xr:uid="{00000000-0005-0000-0000-0000E7040000}"/>
    <cellStyle name="_KT_TG_2_Qt-HT3PQ1(CauKho)_Book1" xfId="1041" xr:uid="{00000000-0005-0000-0000-0000E8040000}"/>
    <cellStyle name="_KT_TG_2_Qt-HT3PQ1(CauKho)_Don gia quy 3 nam 2003 - Ban Dien Luc" xfId="1042" xr:uid="{00000000-0005-0000-0000-0000E9040000}"/>
    <cellStyle name="_KT_TG_2_Qt-HT3PQ1(CauKho)_Kiem Tra Don Gia" xfId="1043" xr:uid="{00000000-0005-0000-0000-0000EA040000}"/>
    <cellStyle name="_KT_TG_2_Qt-HT3PQ1(CauKho)_NC-VL2-2003" xfId="1044" xr:uid="{00000000-0005-0000-0000-0000EB040000}"/>
    <cellStyle name="_KT_TG_2_Qt-HT3PQ1(CauKho)_NC-VL2-2003_1" xfId="1045" xr:uid="{00000000-0005-0000-0000-0000EC040000}"/>
    <cellStyle name="_KT_TG_2_Qt-HT3PQ1(CauKho)_XL4Test5" xfId="1046" xr:uid="{00000000-0005-0000-0000-0000ED040000}"/>
    <cellStyle name="_KT_TG_2_QT-LCTP-AE" xfId="1047" xr:uid="{00000000-0005-0000-0000-0000EE040000}"/>
    <cellStyle name="_KT_TG_2_quy luong con lai nam 2004" xfId="1048" xr:uid="{00000000-0005-0000-0000-0000EF040000}"/>
    <cellStyle name="_KT_TG_2_Sheet1" xfId="1049" xr:uid="{00000000-0005-0000-0000-0000F0040000}"/>
    <cellStyle name="_KT_TG_2_Sheet2" xfId="1050" xr:uid="{00000000-0005-0000-0000-0000F1040000}"/>
    <cellStyle name="_KT_TG_2_TEL OUT 2004" xfId="1051" xr:uid="{00000000-0005-0000-0000-0000F2040000}"/>
    <cellStyle name="_KT_TG_2_TK152-04" xfId="12314" xr:uid="{00000000-0005-0000-0000-0000F3040000}"/>
    <cellStyle name="_KT_TG_2_Tong hop 3 tinh (11_5)-TTH-QN-QT" xfId="1052" xr:uid="{00000000-0005-0000-0000-0000F4040000}"/>
    <cellStyle name="_KT_TG_2_Tong hop nghi dinh 116  nam 2011 (BTC)" xfId="1053" xr:uid="{00000000-0005-0000-0000-0000F5040000}"/>
    <cellStyle name="_KT_TG_2_Tong hop nghi dinh 116  nam 2011(BTC)" xfId="1054" xr:uid="{00000000-0005-0000-0000-0000F6040000}"/>
    <cellStyle name="_KT_TG_2_Tong hop nghi dinh 116  nam 2012 (BTC)" xfId="1055" xr:uid="{00000000-0005-0000-0000-0000F7040000}"/>
    <cellStyle name="_KT_TG_2_Tong hop nghi dinh 116  nam 2012(BTC)" xfId="1056" xr:uid="{00000000-0005-0000-0000-0000F8040000}"/>
    <cellStyle name="_KT_TG_2_XL4Poppy" xfId="1057" xr:uid="{00000000-0005-0000-0000-0000F9040000}"/>
    <cellStyle name="_KT_TG_2_XL4Test5" xfId="1058" xr:uid="{00000000-0005-0000-0000-0000FA040000}"/>
    <cellStyle name="_KT_TG_2_ÿÿÿÿÿ" xfId="1059" xr:uid="{00000000-0005-0000-0000-0000FB040000}"/>
    <cellStyle name="_KT_TG_2_ÿÿÿÿÿ 2" xfId="1060" xr:uid="{00000000-0005-0000-0000-0000FC040000}"/>
    <cellStyle name="_KT_TG_2_ÿÿÿÿÿ_Bieu mau cong trinh khoi cong moi 3-4" xfId="12315" xr:uid="{00000000-0005-0000-0000-0000FD040000}"/>
    <cellStyle name="_KT_TG_2_ÿÿÿÿÿ_Bieu3ODA" xfId="12316" xr:uid="{00000000-0005-0000-0000-0000FE040000}"/>
    <cellStyle name="_KT_TG_2_ÿÿÿÿÿ_Bieu4HTMT" xfId="12317" xr:uid="{00000000-0005-0000-0000-0000FF040000}"/>
    <cellStyle name="_KT_TG_2_ÿÿÿÿÿ_KH TPCP vung TNB (03-1-2012)" xfId="12319" xr:uid="{00000000-0005-0000-0000-000000050000}"/>
    <cellStyle name="_KT_TG_2_ÿÿÿÿÿ_kien giang 2" xfId="12318" xr:uid="{00000000-0005-0000-0000-000001050000}"/>
    <cellStyle name="_KT_TG_2_" xfId="1061" xr:uid="{00000000-0005-0000-0000-000002050000}"/>
    <cellStyle name="_KT_TG_3" xfId="1062" xr:uid="{00000000-0005-0000-0000-000003050000}"/>
    <cellStyle name="_KT_TG_4" xfId="1063" xr:uid="{00000000-0005-0000-0000-000004050000}"/>
    <cellStyle name="_KT_TG_4 2" xfId="1064" xr:uid="{00000000-0005-0000-0000-000005050000}"/>
    <cellStyle name="_KT_TG_4_140310 Tham dinh luong Ca Mau 2013" xfId="1065" xr:uid="{00000000-0005-0000-0000-000006050000}"/>
    <cellStyle name="_KT_TG_4_160505 BIEU CHI CÂN ĐÓI NSDP TREN DAU DAN" xfId="12320" xr:uid="{00000000-0005-0000-0000-000007050000}"/>
    <cellStyle name="_KT_TG_4_160505 BIEU CHI NSDP TREN DAU DAN (BAO GÔM BSCMT)" xfId="1066" xr:uid="{00000000-0005-0000-0000-000008050000}"/>
    <cellStyle name="_KT_TG_4_Book1" xfId="1067" xr:uid="{00000000-0005-0000-0000-000009050000}"/>
    <cellStyle name="_KT_TG_4_CTMTQG 2015" xfId="1068" xr:uid="{00000000-0005-0000-0000-00000A050000}"/>
    <cellStyle name="_KT_TG_4_Lora-tungchau" xfId="1069" xr:uid="{00000000-0005-0000-0000-00000B050000}"/>
    <cellStyle name="_KT_TG_4_NSNN cac dia phuong ke hoach 2015 NSNN final (PA long ho tro cap bach 27-10)" xfId="12321" xr:uid="{00000000-0005-0000-0000-00000C050000}"/>
    <cellStyle name="_KT_TG_4_Qt-HT3PQ1(CauKho)" xfId="1070" xr:uid="{00000000-0005-0000-0000-00000D050000}"/>
    <cellStyle name="_KT_TG_4_Qt-HT3PQ1(CauKho) 2" xfId="1071" xr:uid="{00000000-0005-0000-0000-00000E050000}"/>
    <cellStyle name="_KT_TG_4_Qt-HT3PQ1(CauKho)_Book1" xfId="1072" xr:uid="{00000000-0005-0000-0000-00000F050000}"/>
    <cellStyle name="_KT_TG_4_Qt-HT3PQ1(CauKho)_Don gia quy 3 nam 2003 - Ban Dien Luc" xfId="1073" xr:uid="{00000000-0005-0000-0000-000010050000}"/>
    <cellStyle name="_KT_TG_4_Qt-HT3PQ1(CauKho)_Kiem Tra Don Gia" xfId="1074" xr:uid="{00000000-0005-0000-0000-000011050000}"/>
    <cellStyle name="_KT_TG_4_Qt-HT3PQ1(CauKho)_NC-VL2-2003" xfId="1075" xr:uid="{00000000-0005-0000-0000-000012050000}"/>
    <cellStyle name="_KT_TG_4_Qt-HT3PQ1(CauKho)_NC-VL2-2003_1" xfId="1076" xr:uid="{00000000-0005-0000-0000-000013050000}"/>
    <cellStyle name="_KT_TG_4_Qt-HT3PQ1(CauKho)_XL4Test5" xfId="1077" xr:uid="{00000000-0005-0000-0000-000014050000}"/>
    <cellStyle name="_KT_TG_4_quy luong con lai nam 2004" xfId="1078" xr:uid="{00000000-0005-0000-0000-000015050000}"/>
    <cellStyle name="_KT_TG_4_" xfId="1079" xr:uid="{00000000-0005-0000-0000-000016050000}"/>
    <cellStyle name="_KT_TG_Book1" xfId="1080" xr:uid="{00000000-0005-0000-0000-000017050000}"/>
    <cellStyle name="_KT_TG_DTDuong dong tien -sua tham tra 2009 - luong 650" xfId="1081" xr:uid="{00000000-0005-0000-0000-000018050000}"/>
    <cellStyle name="_KT_TG_quy luong con lai nam 2004" xfId="1082" xr:uid="{00000000-0005-0000-0000-000019050000}"/>
    <cellStyle name="_Lora-tungchau" xfId="1087" xr:uid="{00000000-0005-0000-0000-00001A050000}"/>
    <cellStyle name="_Lora-tungchau_Book1" xfId="1088" xr:uid="{00000000-0005-0000-0000-00001B050000}"/>
    <cellStyle name="_Lora-tungchau_Kiem Tra Don Gia" xfId="1089" xr:uid="{00000000-0005-0000-0000-00001C050000}"/>
    <cellStyle name="_Lora-tungchau_Kiem Tra Don Gia 2" xfId="1090" xr:uid="{00000000-0005-0000-0000-00001D050000}"/>
    <cellStyle name="_Luy ke von ung nam 2011 -Thoa gui ngay 12-8-2012" xfId="1091" xr:uid="{00000000-0005-0000-0000-00001E050000}"/>
    <cellStyle name="_mau so 3" xfId="1092" xr:uid="{00000000-0005-0000-0000-00001F050000}"/>
    <cellStyle name="_MauThanTKKT-goi7-DonGia2143(vl t7)" xfId="1093" xr:uid="{00000000-0005-0000-0000-000020050000}"/>
    <cellStyle name="_MauThanTKKT-goi7-DonGia2143(vl t7)_!1 1 bao cao giao KH ve HTCMT vung TNB   12-12-2011" xfId="12324" xr:uid="{00000000-0005-0000-0000-000021050000}"/>
    <cellStyle name="_MauThanTKKT-goi7-DonGia2143(vl t7)_131114- Bieu giao du toan CTMTQG 2014 giao" xfId="1094" xr:uid="{00000000-0005-0000-0000-000022050000}"/>
    <cellStyle name="_MauThanTKKT-goi7-DonGia2143(vl t7)_131114- Bieu giao du toan CTMTQG 2014 giao 2" xfId="1095" xr:uid="{00000000-0005-0000-0000-000023050000}"/>
    <cellStyle name="_MauThanTKKT-goi7-DonGia2143(vl t7)_131114- Bieu giao du toan CTMTQG 2014 giao_Du toan chi NSDP 2017" xfId="1096" xr:uid="{00000000-0005-0000-0000-000024050000}"/>
    <cellStyle name="_MauThanTKKT-goi7-DonGia2143(vl t7)_Bieu4HTMT" xfId="12325" xr:uid="{00000000-0005-0000-0000-000025050000}"/>
    <cellStyle name="_MauThanTKKT-goi7-DonGia2143(vl t7)_Bieu4HTMT_!1 1 bao cao giao KH ve HTCMT vung TNB   12-12-2011" xfId="12326" xr:uid="{00000000-0005-0000-0000-000026050000}"/>
    <cellStyle name="_MauThanTKKT-goi7-DonGia2143(vl t7)_Bieu4HTMT_KH TPCP vung TNB (03-1-2012)" xfId="12327" xr:uid="{00000000-0005-0000-0000-000027050000}"/>
    <cellStyle name="_MauThanTKKT-goi7-DonGia2143(vl t7)_KH TPCP vung TNB (03-1-2012)" xfId="12328" xr:uid="{00000000-0005-0000-0000-000028050000}"/>
    <cellStyle name="_Nhu cau von ung truoc 2011 Tha h Hoa + Nge An gui TW" xfId="1097" xr:uid="{00000000-0005-0000-0000-000029050000}"/>
    <cellStyle name="_Nhu cau von ung truoc 2011 Tha h Hoa + Nge An gui TW_!1 1 bao cao giao KH ve HTCMT vung TNB   12-12-2011" xfId="12331" xr:uid="{00000000-0005-0000-0000-00002A050000}"/>
    <cellStyle name="_Nhu cau von ung truoc 2011 Tha h Hoa + Nge An gui TW_131114- Bieu giao du toan CTMTQG 2014 giao" xfId="1098" xr:uid="{00000000-0005-0000-0000-00002B050000}"/>
    <cellStyle name="_Nhu cau von ung truoc 2011 Tha h Hoa + Nge An gui TW_131114- Bieu giao du toan CTMTQG 2014 giao 2" xfId="1099" xr:uid="{00000000-0005-0000-0000-00002C050000}"/>
    <cellStyle name="_Nhu cau von ung truoc 2011 Tha h Hoa + Nge An gui TW_131114- Bieu giao du toan CTMTQG 2014 giao_Du toan chi NSDP 2017" xfId="1100" xr:uid="{00000000-0005-0000-0000-00002D050000}"/>
    <cellStyle name="_Nhu cau von ung truoc 2011 Tha h Hoa + Nge An gui TW_Bieu4HTMT" xfId="12332" xr:uid="{00000000-0005-0000-0000-00002E050000}"/>
    <cellStyle name="_Nhu cau von ung truoc 2011 Tha h Hoa + Nge An gui TW_Bieu4HTMT_!1 1 bao cao giao KH ve HTCMT vung TNB   12-12-2011" xfId="12333" xr:uid="{00000000-0005-0000-0000-00002F050000}"/>
    <cellStyle name="_Nhu cau von ung truoc 2011 Tha h Hoa + Nge An gui TW_Bieu4HTMT_KH TPCP vung TNB (03-1-2012)" xfId="12334" xr:uid="{00000000-0005-0000-0000-000030050000}"/>
    <cellStyle name="_Nhu cau von ung truoc 2011 Tha h Hoa + Nge An gui TW_KH TPCP vung TNB (03-1-2012)" xfId="12335" xr:uid="{00000000-0005-0000-0000-000031050000}"/>
    <cellStyle name="_x0001__NSNN cac dia phuong ke hoach 2015 NSNN final (PA long ho tro cap bach 27-10)" xfId="12329" xr:uid="{00000000-0005-0000-0000-000032050000}"/>
    <cellStyle name="_N-X-T-04" xfId="12330" xr:uid="{00000000-0005-0000-0000-000033050000}"/>
    <cellStyle name="_PERSONAL" xfId="1101" xr:uid="{00000000-0005-0000-0000-000034050000}"/>
    <cellStyle name="_PERSONAL 2" xfId="1102" xr:uid="{00000000-0005-0000-0000-000035050000}"/>
    <cellStyle name="_PERSONAL_BC CV 6403 BKHĐT" xfId="1103" xr:uid="{00000000-0005-0000-0000-000036050000}"/>
    <cellStyle name="_PERSONAL_Bieu mau cong trinh khoi cong moi 3-4" xfId="12336" xr:uid="{00000000-0005-0000-0000-000037050000}"/>
    <cellStyle name="_PERSONAL_Bieu3ODA" xfId="12337" xr:uid="{00000000-0005-0000-0000-000038050000}"/>
    <cellStyle name="_PERSONAL_Bieu4HTMT" xfId="12338" xr:uid="{00000000-0005-0000-0000-000039050000}"/>
    <cellStyle name="_PERSONAL_Book1" xfId="1104" xr:uid="{00000000-0005-0000-0000-00003A050000}"/>
    <cellStyle name="_PERSONAL_HTQ.8 GD1" xfId="1105" xr:uid="{00000000-0005-0000-0000-00003B050000}"/>
    <cellStyle name="_PERSONAL_HTQ.8 GD1_Book1" xfId="1106" xr:uid="{00000000-0005-0000-0000-00003C050000}"/>
    <cellStyle name="_PERSONAL_HTQ.8 GD1_Don gia quy 3 nam 2003 - Ban Dien Luc" xfId="1107" xr:uid="{00000000-0005-0000-0000-00003D050000}"/>
    <cellStyle name="_PERSONAL_HTQ.8 GD1_NC-VL2-2003" xfId="1108" xr:uid="{00000000-0005-0000-0000-00003E050000}"/>
    <cellStyle name="_PERSONAL_HTQ.8 GD1_NC-VL2-2003_1" xfId="1109" xr:uid="{00000000-0005-0000-0000-00003F050000}"/>
    <cellStyle name="_PERSONAL_HTQ.8 GD1_XL4Test5" xfId="1110" xr:uid="{00000000-0005-0000-0000-000040050000}"/>
    <cellStyle name="_PERSONAL_khoiluongbdacdoa" xfId="1111" xr:uid="{00000000-0005-0000-0000-000041050000}"/>
    <cellStyle name="_PERSONAL_Luy ke von ung nam 2011 -Thoa gui ngay 12-8-2012" xfId="1112" xr:uid="{00000000-0005-0000-0000-000042050000}"/>
    <cellStyle name="_PERSONAL_Tong hop KHCB 2001" xfId="1113" xr:uid="{00000000-0005-0000-0000-000043050000}"/>
    <cellStyle name="_PERSONAL_" xfId="1114" xr:uid="{00000000-0005-0000-0000-000044050000}"/>
    <cellStyle name="_phong bo mon22" xfId="1115" xr:uid="{00000000-0005-0000-0000-000045050000}"/>
    <cellStyle name="_phong bo mon22_!1 1 bao cao giao KH ve HTCMT vung TNB   12-12-2011" xfId="12339" xr:uid="{00000000-0005-0000-0000-000046050000}"/>
    <cellStyle name="_phong bo mon22_131114- Bieu giao du toan CTMTQG 2014 giao" xfId="1116" xr:uid="{00000000-0005-0000-0000-000047050000}"/>
    <cellStyle name="_phong bo mon22_131114- Bieu giao du toan CTMTQG 2014 giao 2" xfId="1117" xr:uid="{00000000-0005-0000-0000-000048050000}"/>
    <cellStyle name="_phong bo mon22_131114- Bieu giao du toan CTMTQG 2014 giao_Du toan chi NSDP 2017" xfId="1118" xr:uid="{00000000-0005-0000-0000-000049050000}"/>
    <cellStyle name="_phong bo mon22_KH TPCP vung TNB (03-1-2012)" xfId="12340" xr:uid="{00000000-0005-0000-0000-00004A050000}"/>
    <cellStyle name="_Phu luc kem BC gui VP Bo (18.2)" xfId="1119" xr:uid="{00000000-0005-0000-0000-00004B050000}"/>
    <cellStyle name="_phu luc tong ket tinh hinh TH giai doan 03-10 (ngay 30)" xfId="1120" xr:uid="{00000000-0005-0000-0000-00004C050000}"/>
    <cellStyle name="_Q TOAN  SCTX QL.62 QUI I ( oanh)" xfId="1121" xr:uid="{00000000-0005-0000-0000-00004D050000}"/>
    <cellStyle name="_Q TOAN  SCTX QL.62 QUI II ( oanh)" xfId="1122" xr:uid="{00000000-0005-0000-0000-00004E050000}"/>
    <cellStyle name="_QT SCTXQL62_QT1 (Cty QL)" xfId="1123" xr:uid="{00000000-0005-0000-0000-00004F050000}"/>
    <cellStyle name="_Qt-HT3PQ1(CauKho)" xfId="1124" xr:uid="{00000000-0005-0000-0000-000050050000}"/>
    <cellStyle name="_Qt-HT3PQ1(CauKho) 2" xfId="1125" xr:uid="{00000000-0005-0000-0000-000051050000}"/>
    <cellStyle name="_Qt-HT3PQ1(CauKho)_Book1" xfId="1126" xr:uid="{00000000-0005-0000-0000-000052050000}"/>
    <cellStyle name="_Qt-HT3PQ1(CauKho)_Don gia quy 3 nam 2003 - Ban Dien Luc" xfId="1127" xr:uid="{00000000-0005-0000-0000-000053050000}"/>
    <cellStyle name="_Qt-HT3PQ1(CauKho)_Kiem Tra Don Gia" xfId="1128" xr:uid="{00000000-0005-0000-0000-000054050000}"/>
    <cellStyle name="_Qt-HT3PQ1(CauKho)_NC-VL2-2003" xfId="1129" xr:uid="{00000000-0005-0000-0000-000055050000}"/>
    <cellStyle name="_Qt-HT3PQ1(CauKho)_NC-VL2-2003_1" xfId="1130" xr:uid="{00000000-0005-0000-0000-000056050000}"/>
    <cellStyle name="_Qt-HT3PQ1(CauKho)_XL4Test5" xfId="1131" xr:uid="{00000000-0005-0000-0000-000057050000}"/>
    <cellStyle name="_QT-LCTP-AE" xfId="1132" xr:uid="{00000000-0005-0000-0000-000058050000}"/>
    <cellStyle name="_quy luong con lai nam 2004" xfId="1133" xr:uid="{00000000-0005-0000-0000-000059050000}"/>
    <cellStyle name="_REV 2014" xfId="1134" xr:uid="{00000000-0005-0000-0000-00005A050000}"/>
    <cellStyle name="_REV 2014 2" xfId="1135" xr:uid="{00000000-0005-0000-0000-00005B050000}"/>
    <cellStyle name="_REV 2014_Du toan chi NSDP 2017" xfId="1136" xr:uid="{00000000-0005-0000-0000-00005C050000}"/>
    <cellStyle name="_REV 2015" xfId="1137" xr:uid="{00000000-0005-0000-0000-00005D050000}"/>
    <cellStyle name="_Sheet1" xfId="1138" xr:uid="{00000000-0005-0000-0000-00005E050000}"/>
    <cellStyle name="_Sheet2" xfId="1139" xr:uid="{00000000-0005-0000-0000-00005F050000}"/>
    <cellStyle name="_TG-TH" xfId="1140" xr:uid="{00000000-0005-0000-0000-000060050000}"/>
    <cellStyle name="_TG-TH_1" xfId="1141" xr:uid="{00000000-0005-0000-0000-000061050000}"/>
    <cellStyle name="_TG-TH_1_140310 Tham dinh luong Ca Mau 2013" xfId="1142" xr:uid="{00000000-0005-0000-0000-000062050000}"/>
    <cellStyle name="_TG-TH_1_ApGiaVatTu_cayxanh_latgach" xfId="1143" xr:uid="{00000000-0005-0000-0000-000063050000}"/>
    <cellStyle name="_TG-TH_1_BANG TONG HOP TINH HINH THANH QUYET TOAN (MOI I)" xfId="1144" xr:uid="{00000000-0005-0000-0000-000064050000}"/>
    <cellStyle name="_TG-TH_1_BAO CAO KLCT PT2000" xfId="1145" xr:uid="{00000000-0005-0000-0000-000065050000}"/>
    <cellStyle name="_TG-TH_1_BAO CAO PT2000" xfId="1146" xr:uid="{00000000-0005-0000-0000-000066050000}"/>
    <cellStyle name="_TG-TH_1_BAO CAO PT2000_Book1" xfId="1147" xr:uid="{00000000-0005-0000-0000-000067050000}"/>
    <cellStyle name="_TG-TH_1_Bao cao XDCB 2001 - T11 KH dieu chinh 20-11-THAI" xfId="1148" xr:uid="{00000000-0005-0000-0000-000068050000}"/>
    <cellStyle name="_TG-TH_1_BAO GIA NGAY 24-10-08 (co dam)" xfId="1149" xr:uid="{00000000-0005-0000-0000-000069050000}"/>
    <cellStyle name="_TG-TH_1_BC  NAM 2007" xfId="12341" xr:uid="{00000000-0005-0000-0000-00006A050000}"/>
    <cellStyle name="_TG-TH_1_BC CV 6403 BKHĐT" xfId="1150" xr:uid="{00000000-0005-0000-0000-00006B050000}"/>
    <cellStyle name="_TG-TH_1_BC NQ11-CP - chinh sua lai" xfId="1151" xr:uid="{00000000-0005-0000-0000-00006C050000}"/>
    <cellStyle name="_TG-TH_1_BC NQ11-CP-Quynh sau bieu so3" xfId="1152" xr:uid="{00000000-0005-0000-0000-00006D050000}"/>
    <cellStyle name="_TG-TH_1_BC_NQ11-CP_-_Thao_sua_lai" xfId="1153" xr:uid="{00000000-0005-0000-0000-00006E050000}"/>
    <cellStyle name="_TG-TH_1_Biểu KH 5 năm gửi UB sửa biểu VHXH" xfId="1154" xr:uid="{00000000-0005-0000-0000-00006F050000}"/>
    <cellStyle name="_TG-TH_1_Bieu mau cong trinh khoi cong moi 3-4" xfId="12342" xr:uid="{00000000-0005-0000-0000-000070050000}"/>
    <cellStyle name="_TG-TH_1_Bieu3ODA" xfId="12343" xr:uid="{00000000-0005-0000-0000-000071050000}"/>
    <cellStyle name="_TG-TH_1_Bieu3ODA_1" xfId="12344" xr:uid="{00000000-0005-0000-0000-000072050000}"/>
    <cellStyle name="_TG-TH_1_Bieu4HTMT" xfId="12345" xr:uid="{00000000-0005-0000-0000-000073050000}"/>
    <cellStyle name="_TG-TH_1_bo sung von KCH nam 2010 va Du an tre kho khan" xfId="12346" xr:uid="{00000000-0005-0000-0000-000074050000}"/>
    <cellStyle name="_TG-TH_1_Book1" xfId="1155" xr:uid="{00000000-0005-0000-0000-000075050000}"/>
    <cellStyle name="_TG-TH_1_Book1 2" xfId="1156" xr:uid="{00000000-0005-0000-0000-000076050000}"/>
    <cellStyle name="_TG-TH_1_Book1 3" xfId="1157" xr:uid="{00000000-0005-0000-0000-000077050000}"/>
    <cellStyle name="_TG-TH_1_Book1_1" xfId="1158" xr:uid="{00000000-0005-0000-0000-000078050000}"/>
    <cellStyle name="_TG-TH_1_Book1_1 2" xfId="1159" xr:uid="{00000000-0005-0000-0000-000079050000}"/>
    <cellStyle name="_TG-TH_1_Book1_1 3" xfId="1160" xr:uid="{00000000-0005-0000-0000-00007A050000}"/>
    <cellStyle name="_TG-TH_1_Book1_1_A160621 Dia phuong bao cao" xfId="1161" xr:uid="{00000000-0005-0000-0000-00007B050000}"/>
    <cellStyle name="_TG-TH_1_Book1_1_A160715 Tang thu de lai 2015" xfId="1162" xr:uid="{00000000-0005-0000-0000-00007C050000}"/>
    <cellStyle name="_TG-TH_1_Book1_1_BC CV 6403 BKHĐT" xfId="1163" xr:uid="{00000000-0005-0000-0000-00007D050000}"/>
    <cellStyle name="_TG-TH_1_Book1_1_Bieu mau cong trinh khoi cong moi 3-4" xfId="12347" xr:uid="{00000000-0005-0000-0000-00007E050000}"/>
    <cellStyle name="_TG-TH_1_Book1_1_Bieu3ODA" xfId="12348" xr:uid="{00000000-0005-0000-0000-00007F050000}"/>
    <cellStyle name="_TG-TH_1_Book1_1_Bieu4HTMT" xfId="12349" xr:uid="{00000000-0005-0000-0000-000080050000}"/>
    <cellStyle name="_TG-TH_1_Book1_1_Book1" xfId="1164" xr:uid="{00000000-0005-0000-0000-000081050000}"/>
    <cellStyle name="_TG-TH_1_Book1_1_DanhMucDonGiaVTTB_Dien_TAM" xfId="1165" xr:uid="{00000000-0005-0000-0000-000082050000}"/>
    <cellStyle name="_TG-TH_1_Book1_1_khoiluongbdacdoa" xfId="1166" xr:uid="{00000000-0005-0000-0000-000083050000}"/>
    <cellStyle name="_TG-TH_1_Book1_1_Luy ke von ung nam 2011 -Thoa gui ngay 12-8-2012" xfId="1167" xr:uid="{00000000-0005-0000-0000-000084050000}"/>
    <cellStyle name="_TG-TH_1_Book1_2" xfId="1168" xr:uid="{00000000-0005-0000-0000-000085050000}"/>
    <cellStyle name="_TG-TH_1_Book1_2 2" xfId="1169" xr:uid="{00000000-0005-0000-0000-000086050000}"/>
    <cellStyle name="_TG-TH_1_Book1_2_BC CV 6403 BKHĐT" xfId="1170" xr:uid="{00000000-0005-0000-0000-000087050000}"/>
    <cellStyle name="_TG-TH_1_Book1_2_Bieu3ODA" xfId="12350" xr:uid="{00000000-0005-0000-0000-000088050000}"/>
    <cellStyle name="_TG-TH_1_Book1_2_Book1" xfId="1171" xr:uid="{00000000-0005-0000-0000-000089050000}"/>
    <cellStyle name="_TG-TH_1_Book1_2_Luy ke von ung nam 2011 -Thoa gui ngay 12-8-2012" xfId="1172" xr:uid="{00000000-0005-0000-0000-00008A050000}"/>
    <cellStyle name="_TG-TH_1_Book1_3" xfId="1173" xr:uid="{00000000-0005-0000-0000-00008B050000}"/>
    <cellStyle name="_TG-TH_1_Book1_3_Book1" xfId="1174" xr:uid="{00000000-0005-0000-0000-00008C050000}"/>
    <cellStyle name="_TG-TH_1_Book1_3_DT truong thinh phu" xfId="1175" xr:uid="{00000000-0005-0000-0000-00008D050000}"/>
    <cellStyle name="_TG-TH_1_Book1_3_XL4Test5" xfId="1176" xr:uid="{00000000-0005-0000-0000-00008E050000}"/>
    <cellStyle name="_TG-TH_1_Book1_4" xfId="1177" xr:uid="{00000000-0005-0000-0000-00008F050000}"/>
    <cellStyle name="_TG-TH_1_Book1_A160621 Dia phuong bao cao" xfId="1178" xr:uid="{00000000-0005-0000-0000-000090050000}"/>
    <cellStyle name="_TG-TH_1_Book1_A160715 Tang thu de lai 2015" xfId="1179" xr:uid="{00000000-0005-0000-0000-000091050000}"/>
    <cellStyle name="_TG-TH_1_Book1_BC CV 6403 BKHĐT" xfId="1180" xr:uid="{00000000-0005-0000-0000-000092050000}"/>
    <cellStyle name="_TG-TH_1_Book1_BC-QT-WB-dthao" xfId="1181" xr:uid="{00000000-0005-0000-0000-000093050000}"/>
    <cellStyle name="_TG-TH_1_Book1_Bieu mau cong trinh khoi cong moi 3-4" xfId="12351" xr:uid="{00000000-0005-0000-0000-000094050000}"/>
    <cellStyle name="_TG-TH_1_Book1_Bieu3ODA" xfId="12352" xr:uid="{00000000-0005-0000-0000-000095050000}"/>
    <cellStyle name="_TG-TH_1_Book1_Bieu4HTMT" xfId="12353" xr:uid="{00000000-0005-0000-0000-000096050000}"/>
    <cellStyle name="_TG-TH_1_Book1_bo sung von KCH nam 2010 va Du an tre kho khan" xfId="12354" xr:uid="{00000000-0005-0000-0000-000097050000}"/>
    <cellStyle name="_TG-TH_1_Book1_Book1" xfId="1182" xr:uid="{00000000-0005-0000-0000-000098050000}"/>
    <cellStyle name="_TG-TH_1_Book1_Book1 2" xfId="1183" xr:uid="{00000000-0005-0000-0000-000099050000}"/>
    <cellStyle name="_TG-TH_1_Book1_danh muc chuan bi dau tu 2011 ngay 07-6-2011" xfId="12355" xr:uid="{00000000-0005-0000-0000-00009A050000}"/>
    <cellStyle name="_TG-TH_1_Book1_Danh muc pbo nguon von XSKT, XDCB nam 2009 chuyen qua nam 2010" xfId="12356" xr:uid="{00000000-0005-0000-0000-00009B050000}"/>
    <cellStyle name="_TG-TH_1_Book1_DanhMucDonGiaVTTB_Dien_TAM" xfId="1184" xr:uid="{00000000-0005-0000-0000-00009C050000}"/>
    <cellStyle name="_TG-TH_1_Book1_dieu chinh KH 2011 ngay 26-5-2011111" xfId="12357" xr:uid="{00000000-0005-0000-0000-00009D050000}"/>
    <cellStyle name="_TG-TH_1_Book1_DS KCH PHAN BO VON NSDP NAM 2010" xfId="12358" xr:uid="{00000000-0005-0000-0000-00009E050000}"/>
    <cellStyle name="_TG-TH_1_Book1_giao KH 2011 ngay 10-12-2010" xfId="12359" xr:uid="{00000000-0005-0000-0000-00009F050000}"/>
    <cellStyle name="_TG-TH_1_Book1_khoiluongbdacdoa" xfId="1186" xr:uid="{00000000-0005-0000-0000-0000A0050000}"/>
    <cellStyle name="_TG-TH_1_Book1_Kiem Tra Don Gia" xfId="1185" xr:uid="{00000000-0005-0000-0000-0000A1050000}"/>
    <cellStyle name="_TG-TH_1_Book1_Luy ke von ung nam 2011 -Thoa gui ngay 12-8-2012" xfId="1187" xr:uid="{00000000-0005-0000-0000-0000A2050000}"/>
    <cellStyle name="_TG-TH_1_Book1_Tong hop 3 tinh (11_5)-TTH-QN-QT" xfId="1188" xr:uid="{00000000-0005-0000-0000-0000A3050000}"/>
    <cellStyle name="_TG-TH_1_Book1_Tong hop nghi dinh 116  nam 2011 (BTC)" xfId="1189" xr:uid="{00000000-0005-0000-0000-0000A4050000}"/>
    <cellStyle name="_TG-TH_1_Book1_Tong hop nghi dinh 116  nam 2011(BTC)" xfId="1190" xr:uid="{00000000-0005-0000-0000-0000A5050000}"/>
    <cellStyle name="_TG-TH_1_Book1_Tong hop nghi dinh 116  nam 2012 (BTC)" xfId="1191" xr:uid="{00000000-0005-0000-0000-0000A6050000}"/>
    <cellStyle name="_TG-TH_1_Book1_Tong hop nghi dinh 116  nam 2012(BTC)" xfId="1192" xr:uid="{00000000-0005-0000-0000-0000A7050000}"/>
    <cellStyle name="_TG-TH_1_Book1_" xfId="1193" xr:uid="{00000000-0005-0000-0000-0000A8050000}"/>
    <cellStyle name="_TG-TH_1_C45-2007 CUA 16 XA" xfId="1194" xr:uid="{00000000-0005-0000-0000-0000A9050000}"/>
    <cellStyle name="_TG-TH_1_CAU Khanh Nam(Thi Cong)" xfId="1195" xr:uid="{00000000-0005-0000-0000-0000AA050000}"/>
    <cellStyle name="_TG-TH_1_ChiHuong_ApGia" xfId="1197" xr:uid="{00000000-0005-0000-0000-0000AB050000}"/>
    <cellStyle name="_TG-TH_1_CoCauPhi (version 1)" xfId="1196" xr:uid="{00000000-0005-0000-0000-0000AC050000}"/>
    <cellStyle name="_TG-TH_1_danh muc chuan bi dau tu 2011 ngay 07-6-2011" xfId="12360" xr:uid="{00000000-0005-0000-0000-0000AD050000}"/>
    <cellStyle name="_TG-TH_1_Danh muc pbo nguon von XSKT, XDCB nam 2009 chuyen qua nam 2010" xfId="12361" xr:uid="{00000000-0005-0000-0000-0000AE050000}"/>
    <cellStyle name="_TG-TH_1_DAU NOI PL-CL TAI PHU LAMHC" xfId="1198" xr:uid="{00000000-0005-0000-0000-0000AF050000}"/>
    <cellStyle name="_TG-TH_1_Dcdtoan-bcnckt " xfId="1199" xr:uid="{00000000-0005-0000-0000-0000B0050000}"/>
    <cellStyle name="_TG-TH_1_dieu chinh KH 2011 ngay 26-5-2011111" xfId="12362" xr:uid="{00000000-0005-0000-0000-0000B1050000}"/>
    <cellStyle name="_TG-TH_1_DN_MTP" xfId="1200" xr:uid="{00000000-0005-0000-0000-0000B2050000}"/>
    <cellStyle name="_TG-TH_1_DOI CHIEU QUI I-2007" xfId="1201" xr:uid="{00000000-0005-0000-0000-0000B3050000}"/>
    <cellStyle name="_TG-TH_1_Dongia2-2003" xfId="1202" xr:uid="{00000000-0005-0000-0000-0000B4050000}"/>
    <cellStyle name="_TG-TH_1_Dongia2-2003_DT truong thinh phu" xfId="1203" xr:uid="{00000000-0005-0000-0000-0000B5050000}"/>
    <cellStyle name="_TG-TH_1_DS KCH PHAN BO VON NSDP NAM 2010" xfId="12363" xr:uid="{00000000-0005-0000-0000-0000B6050000}"/>
    <cellStyle name="_TG-TH_1_DT truong thinh phu" xfId="1204" xr:uid="{00000000-0005-0000-0000-0000B7050000}"/>
    <cellStyle name="_TG-TH_1_DTCDT MR.2N110.HOCMON.TDTOAN.CCUNG" xfId="1205" xr:uid="{00000000-0005-0000-0000-0000B8050000}"/>
    <cellStyle name="_TG-TH_1_DTDuong dong tien -sua tham tra 2009 - luong 650" xfId="1206" xr:uid="{00000000-0005-0000-0000-0000B9050000}"/>
    <cellStyle name="_TG-TH_1_DU TRU VAT TU" xfId="1207" xr:uid="{00000000-0005-0000-0000-0000BA050000}"/>
    <cellStyle name="_TG-TH_1_DU TRU VAT TU 2" xfId="1208" xr:uid="{00000000-0005-0000-0000-0000BB050000}"/>
    <cellStyle name="_TG-TH_1_Giai Doan 3 Hong Ngu" xfId="1209" xr:uid="{00000000-0005-0000-0000-0000BC050000}"/>
    <cellStyle name="_TG-TH_1_giao KH 2011 ngay 10-12-2010" xfId="12365" xr:uid="{00000000-0005-0000-0000-0000BD050000}"/>
    <cellStyle name="_TG-TH_1_GTGT 2003" xfId="12364" xr:uid="{00000000-0005-0000-0000-0000BE050000}"/>
    <cellStyle name="_TG-TH_1_KE KHAI THUE GTGT 2004" xfId="12366" xr:uid="{00000000-0005-0000-0000-0000BF050000}"/>
    <cellStyle name="_TG-TH_1_KE KHAI THUE GTGT 2004_BCTC2004" xfId="12367" xr:uid="{00000000-0005-0000-0000-0000C0050000}"/>
    <cellStyle name="_TG-TH_1_KH TPCP vung TNB (03-1-2012)" xfId="12369" xr:uid="{00000000-0005-0000-0000-0000C1050000}"/>
    <cellStyle name="_TG-TH_1_khoiluongbdacdoa" xfId="1211" xr:uid="{00000000-0005-0000-0000-0000C2050000}"/>
    <cellStyle name="_TG-TH_1_Kiem Tra Don Gia" xfId="1210" xr:uid="{00000000-0005-0000-0000-0000C3050000}"/>
    <cellStyle name="_TG-TH_1_kien giang 2" xfId="12368" xr:uid="{00000000-0005-0000-0000-0000C4050000}"/>
    <cellStyle name="_TG-TH_1_Lora-tungchau" xfId="1212" xr:uid="{00000000-0005-0000-0000-0000C5050000}"/>
    <cellStyle name="_TG-TH_1_Luy ke von ung nam 2011 -Thoa gui ngay 12-8-2012" xfId="1213" xr:uid="{00000000-0005-0000-0000-0000C6050000}"/>
    <cellStyle name="_TG-TH_1_moi" xfId="1214" xr:uid="{00000000-0005-0000-0000-0000C7050000}"/>
    <cellStyle name="_TG-TH_1_NhanCong" xfId="1215" xr:uid="{00000000-0005-0000-0000-0000C8050000}"/>
    <cellStyle name="_TG-TH_1_N-X-T-04" xfId="12370" xr:uid="{00000000-0005-0000-0000-0000C9050000}"/>
    <cellStyle name="_TG-TH_1_PGIA-phieu tham tra Kho bac" xfId="1216" xr:uid="{00000000-0005-0000-0000-0000CA050000}"/>
    <cellStyle name="_TG-TH_1_phu luc tong ket tinh hinh TH giai doan 03-10 (ngay 30)" xfId="1221" xr:uid="{00000000-0005-0000-0000-0000CB050000}"/>
    <cellStyle name="_TG-TH_1_PT02-02" xfId="1217" xr:uid="{00000000-0005-0000-0000-0000CC050000}"/>
    <cellStyle name="_TG-TH_1_PT02-02_Book1" xfId="1218" xr:uid="{00000000-0005-0000-0000-0000CD050000}"/>
    <cellStyle name="_TG-TH_1_PT02-03" xfId="1219" xr:uid="{00000000-0005-0000-0000-0000CE050000}"/>
    <cellStyle name="_TG-TH_1_PT02-03_Book1" xfId="1220" xr:uid="{00000000-0005-0000-0000-0000CF050000}"/>
    <cellStyle name="_TG-TH_1_Qt-HT3PQ1(CauKho)" xfId="1222" xr:uid="{00000000-0005-0000-0000-0000D0050000}"/>
    <cellStyle name="_TG-TH_1_Qt-HT3PQ1(CauKho) 2" xfId="1223" xr:uid="{00000000-0005-0000-0000-0000D1050000}"/>
    <cellStyle name="_TG-TH_1_Qt-HT3PQ1(CauKho)_Book1" xfId="1224" xr:uid="{00000000-0005-0000-0000-0000D2050000}"/>
    <cellStyle name="_TG-TH_1_Qt-HT3PQ1(CauKho)_Don gia quy 3 nam 2003 - Ban Dien Luc" xfId="1225" xr:uid="{00000000-0005-0000-0000-0000D3050000}"/>
    <cellStyle name="_TG-TH_1_Qt-HT3PQ1(CauKho)_Kiem Tra Don Gia" xfId="1226" xr:uid="{00000000-0005-0000-0000-0000D4050000}"/>
    <cellStyle name="_TG-TH_1_Qt-HT3PQ1(CauKho)_NC-VL2-2003" xfId="1227" xr:uid="{00000000-0005-0000-0000-0000D5050000}"/>
    <cellStyle name="_TG-TH_1_Qt-HT3PQ1(CauKho)_NC-VL2-2003_1" xfId="1228" xr:uid="{00000000-0005-0000-0000-0000D6050000}"/>
    <cellStyle name="_TG-TH_1_Qt-HT3PQ1(CauKho)_XL4Test5" xfId="1229" xr:uid="{00000000-0005-0000-0000-0000D7050000}"/>
    <cellStyle name="_TG-TH_1_QT-LCTP-AE" xfId="1230" xr:uid="{00000000-0005-0000-0000-0000D8050000}"/>
    <cellStyle name="_TG-TH_1_Sheet1" xfId="1231" xr:uid="{00000000-0005-0000-0000-0000D9050000}"/>
    <cellStyle name="_TG-TH_1_Sheet2" xfId="1232" xr:uid="{00000000-0005-0000-0000-0000DA050000}"/>
    <cellStyle name="_TG-TH_1_TEL OUT 2004" xfId="1233" xr:uid="{00000000-0005-0000-0000-0000DB050000}"/>
    <cellStyle name="_TG-TH_1_TK152-04" xfId="12371" xr:uid="{00000000-0005-0000-0000-0000DC050000}"/>
    <cellStyle name="_TG-TH_1_Tong hop 3 tinh (11_5)-TTH-QN-QT" xfId="1234" xr:uid="{00000000-0005-0000-0000-0000DD050000}"/>
    <cellStyle name="_TG-TH_1_Tong hop nghi dinh 116  nam 2011 (BTC)" xfId="1235" xr:uid="{00000000-0005-0000-0000-0000DE050000}"/>
    <cellStyle name="_TG-TH_1_Tong hop nghi dinh 116  nam 2011(BTC)" xfId="1236" xr:uid="{00000000-0005-0000-0000-0000DF050000}"/>
    <cellStyle name="_TG-TH_1_Tong hop nghi dinh 116  nam 2012 (BTC)" xfId="1237" xr:uid="{00000000-0005-0000-0000-0000E0050000}"/>
    <cellStyle name="_TG-TH_1_Tong hop nghi dinh 116  nam 2012(BTC)" xfId="1238" xr:uid="{00000000-0005-0000-0000-0000E1050000}"/>
    <cellStyle name="_TG-TH_1_XL4Poppy" xfId="1239" xr:uid="{00000000-0005-0000-0000-0000E2050000}"/>
    <cellStyle name="_TG-TH_1_XL4Test5" xfId="1240" xr:uid="{00000000-0005-0000-0000-0000E3050000}"/>
    <cellStyle name="_TG-TH_1_ÿÿÿÿÿ" xfId="1241" xr:uid="{00000000-0005-0000-0000-0000E4050000}"/>
    <cellStyle name="_TG-TH_1_ÿÿÿÿÿ 2" xfId="1242" xr:uid="{00000000-0005-0000-0000-0000E5050000}"/>
    <cellStyle name="_TG-TH_1_ÿÿÿÿÿ_Bieu mau cong trinh khoi cong moi 3-4" xfId="12372" xr:uid="{00000000-0005-0000-0000-0000E6050000}"/>
    <cellStyle name="_TG-TH_1_ÿÿÿÿÿ_Bieu3ODA" xfId="12373" xr:uid="{00000000-0005-0000-0000-0000E7050000}"/>
    <cellStyle name="_TG-TH_1_ÿÿÿÿÿ_Bieu4HTMT" xfId="12374" xr:uid="{00000000-0005-0000-0000-0000E8050000}"/>
    <cellStyle name="_TG-TH_1_ÿÿÿÿÿ_KH TPCP vung TNB (03-1-2012)" xfId="12376" xr:uid="{00000000-0005-0000-0000-0000E9050000}"/>
    <cellStyle name="_TG-TH_1_ÿÿÿÿÿ_kien giang 2" xfId="12375" xr:uid="{00000000-0005-0000-0000-0000EA050000}"/>
    <cellStyle name="_TG-TH_1_" xfId="1243" xr:uid="{00000000-0005-0000-0000-0000EB050000}"/>
    <cellStyle name="_TG-TH_2" xfId="1244" xr:uid="{00000000-0005-0000-0000-0000EC050000}"/>
    <cellStyle name="_TG-TH_2 2" xfId="1245" xr:uid="{00000000-0005-0000-0000-0000ED050000}"/>
    <cellStyle name="_TG-TH_2_140310 Tham dinh luong Ca Mau 2013" xfId="1246" xr:uid="{00000000-0005-0000-0000-0000EE050000}"/>
    <cellStyle name="_TG-TH_2_160505 BIEU CHI CÂN ĐÓI NSDP TREN DAU DAN" xfId="12377" xr:uid="{00000000-0005-0000-0000-0000EF050000}"/>
    <cellStyle name="_TG-TH_2_160505 BIEU CHI NSDP TREN DAU DAN (BAO GÔM BSCMT)" xfId="1247" xr:uid="{00000000-0005-0000-0000-0000F0050000}"/>
    <cellStyle name="_TG-TH_2_ApGiaVatTu_cayxanh_latgach" xfId="1248" xr:uid="{00000000-0005-0000-0000-0000F1050000}"/>
    <cellStyle name="_TG-TH_2_BANG TONG HOP TINH HINH THANH QUYET TOAN (MOI I)" xfId="1249" xr:uid="{00000000-0005-0000-0000-0000F2050000}"/>
    <cellStyle name="_TG-TH_2_BAO CAO KLCT PT2000" xfId="1250" xr:uid="{00000000-0005-0000-0000-0000F3050000}"/>
    <cellStyle name="_TG-TH_2_BAO CAO PT2000" xfId="1251" xr:uid="{00000000-0005-0000-0000-0000F4050000}"/>
    <cellStyle name="_TG-TH_2_BAO CAO PT2000_Book1" xfId="1252" xr:uid="{00000000-0005-0000-0000-0000F5050000}"/>
    <cellStyle name="_TG-TH_2_Bao cao XDCB 2001 - T11 KH dieu chinh 20-11-THAI" xfId="1253" xr:uid="{00000000-0005-0000-0000-0000F6050000}"/>
    <cellStyle name="_TG-TH_2_BAO GIA NGAY 24-10-08 (co dam)" xfId="1254" xr:uid="{00000000-0005-0000-0000-0000F7050000}"/>
    <cellStyle name="_TG-TH_2_BC  NAM 2007" xfId="12378" xr:uid="{00000000-0005-0000-0000-0000F8050000}"/>
    <cellStyle name="_TG-TH_2_BC CV 6403 BKHĐT" xfId="1255" xr:uid="{00000000-0005-0000-0000-0000F9050000}"/>
    <cellStyle name="_TG-TH_2_BC NQ11-CP - chinh sua lai" xfId="1256" xr:uid="{00000000-0005-0000-0000-0000FA050000}"/>
    <cellStyle name="_TG-TH_2_BC NQ11-CP-Quynh sau bieu so3" xfId="1257" xr:uid="{00000000-0005-0000-0000-0000FB050000}"/>
    <cellStyle name="_TG-TH_2_BC_NQ11-CP_-_Thao_sua_lai" xfId="1258" xr:uid="{00000000-0005-0000-0000-0000FC050000}"/>
    <cellStyle name="_TG-TH_2_Biểu KH 5 năm gửi UB sửa biểu VHXH" xfId="1259" xr:uid="{00000000-0005-0000-0000-0000FD050000}"/>
    <cellStyle name="_TG-TH_2_Bieu mau cong trinh khoi cong moi 3-4" xfId="12379" xr:uid="{00000000-0005-0000-0000-0000FE050000}"/>
    <cellStyle name="_TG-TH_2_Bieu3ODA" xfId="12380" xr:uid="{00000000-0005-0000-0000-0000FF050000}"/>
    <cellStyle name="_TG-TH_2_Bieu3ODA_1" xfId="12381" xr:uid="{00000000-0005-0000-0000-000000060000}"/>
    <cellStyle name="_TG-TH_2_Bieu4HTMT" xfId="12382" xr:uid="{00000000-0005-0000-0000-000001060000}"/>
    <cellStyle name="_TG-TH_2_bo sung von KCH nam 2010 va Du an tre kho khan" xfId="12383" xr:uid="{00000000-0005-0000-0000-000002060000}"/>
    <cellStyle name="_TG-TH_2_Book1" xfId="1260" xr:uid="{00000000-0005-0000-0000-000003060000}"/>
    <cellStyle name="_TG-TH_2_Book1 2" xfId="1261" xr:uid="{00000000-0005-0000-0000-000004060000}"/>
    <cellStyle name="_TG-TH_2_Book1 3" xfId="1262" xr:uid="{00000000-0005-0000-0000-000005060000}"/>
    <cellStyle name="_TG-TH_2_Book1_1" xfId="1263" xr:uid="{00000000-0005-0000-0000-000006060000}"/>
    <cellStyle name="_TG-TH_2_Book1_1 2" xfId="1264" xr:uid="{00000000-0005-0000-0000-000007060000}"/>
    <cellStyle name="_TG-TH_2_Book1_1 3" xfId="1265" xr:uid="{00000000-0005-0000-0000-000008060000}"/>
    <cellStyle name="_TG-TH_2_Book1_1_A160621 Dia phuong bao cao" xfId="1266" xr:uid="{00000000-0005-0000-0000-000009060000}"/>
    <cellStyle name="_TG-TH_2_Book1_1_A160715 Tang thu de lai 2015" xfId="1267" xr:uid="{00000000-0005-0000-0000-00000A060000}"/>
    <cellStyle name="_TG-TH_2_Book1_1_BC CV 6403 BKHĐT" xfId="1268" xr:uid="{00000000-0005-0000-0000-00000B060000}"/>
    <cellStyle name="_TG-TH_2_Book1_1_Bieu mau cong trinh khoi cong moi 3-4" xfId="12384" xr:uid="{00000000-0005-0000-0000-00000C060000}"/>
    <cellStyle name="_TG-TH_2_Book1_1_Bieu3ODA" xfId="12385" xr:uid="{00000000-0005-0000-0000-00000D060000}"/>
    <cellStyle name="_TG-TH_2_Book1_1_Bieu4HTMT" xfId="12386" xr:uid="{00000000-0005-0000-0000-00000E060000}"/>
    <cellStyle name="_TG-TH_2_Book1_1_Book1" xfId="1269" xr:uid="{00000000-0005-0000-0000-00000F060000}"/>
    <cellStyle name="_TG-TH_2_Book1_1_DanhMucDonGiaVTTB_Dien_TAM" xfId="1270" xr:uid="{00000000-0005-0000-0000-000010060000}"/>
    <cellStyle name="_TG-TH_2_Book1_1_khoiluongbdacdoa" xfId="1271" xr:uid="{00000000-0005-0000-0000-000011060000}"/>
    <cellStyle name="_TG-TH_2_Book1_1_Luy ke von ung nam 2011 -Thoa gui ngay 12-8-2012" xfId="1272" xr:uid="{00000000-0005-0000-0000-000012060000}"/>
    <cellStyle name="_TG-TH_2_Book1_2" xfId="1273" xr:uid="{00000000-0005-0000-0000-000013060000}"/>
    <cellStyle name="_TG-TH_2_Book1_2 2" xfId="1274" xr:uid="{00000000-0005-0000-0000-000014060000}"/>
    <cellStyle name="_TG-TH_2_Book1_2_BC CV 6403 BKHĐT" xfId="1275" xr:uid="{00000000-0005-0000-0000-000015060000}"/>
    <cellStyle name="_TG-TH_2_Book1_2_Bieu3ODA" xfId="12387" xr:uid="{00000000-0005-0000-0000-000016060000}"/>
    <cellStyle name="_TG-TH_2_Book1_2_Book1" xfId="1276" xr:uid="{00000000-0005-0000-0000-000017060000}"/>
    <cellStyle name="_TG-TH_2_Book1_2_Luy ke von ung nam 2011 -Thoa gui ngay 12-8-2012" xfId="1277" xr:uid="{00000000-0005-0000-0000-000018060000}"/>
    <cellStyle name="_TG-TH_2_Book1_3" xfId="1278" xr:uid="{00000000-0005-0000-0000-000019060000}"/>
    <cellStyle name="_TG-TH_2_Book1_3_Book1" xfId="1279" xr:uid="{00000000-0005-0000-0000-00001A060000}"/>
    <cellStyle name="_TG-TH_2_Book1_3_DT truong thinh phu" xfId="1280" xr:uid="{00000000-0005-0000-0000-00001B060000}"/>
    <cellStyle name="_TG-TH_2_Book1_3_XL4Test5" xfId="1281" xr:uid="{00000000-0005-0000-0000-00001C060000}"/>
    <cellStyle name="_TG-TH_2_Book1_4" xfId="1282" xr:uid="{00000000-0005-0000-0000-00001D060000}"/>
    <cellStyle name="_TG-TH_2_Book1_A160621 Dia phuong bao cao" xfId="1283" xr:uid="{00000000-0005-0000-0000-00001E060000}"/>
    <cellStyle name="_TG-TH_2_Book1_A160715 Tang thu de lai 2015" xfId="1284" xr:uid="{00000000-0005-0000-0000-00001F060000}"/>
    <cellStyle name="_TG-TH_2_Book1_BC CV 6403 BKHĐT" xfId="1285" xr:uid="{00000000-0005-0000-0000-000020060000}"/>
    <cellStyle name="_TG-TH_2_Book1_Bieu mau cong trinh khoi cong moi 3-4" xfId="12388" xr:uid="{00000000-0005-0000-0000-000021060000}"/>
    <cellStyle name="_TG-TH_2_Book1_Bieu3ODA" xfId="12389" xr:uid="{00000000-0005-0000-0000-000022060000}"/>
    <cellStyle name="_TG-TH_2_Book1_Bieu4HTMT" xfId="12390" xr:uid="{00000000-0005-0000-0000-000023060000}"/>
    <cellStyle name="_TG-TH_2_Book1_bo sung von KCH nam 2010 va Du an tre kho khan" xfId="12391" xr:uid="{00000000-0005-0000-0000-000024060000}"/>
    <cellStyle name="_TG-TH_2_Book1_Book1" xfId="1286" xr:uid="{00000000-0005-0000-0000-000025060000}"/>
    <cellStyle name="_TG-TH_2_Book1_Book1 2" xfId="1287" xr:uid="{00000000-0005-0000-0000-000026060000}"/>
    <cellStyle name="_TG-TH_2_Book1_danh muc chuan bi dau tu 2011 ngay 07-6-2011" xfId="12392" xr:uid="{00000000-0005-0000-0000-000027060000}"/>
    <cellStyle name="_TG-TH_2_Book1_Danh muc pbo nguon von XSKT, XDCB nam 2009 chuyen qua nam 2010" xfId="12393" xr:uid="{00000000-0005-0000-0000-000028060000}"/>
    <cellStyle name="_TG-TH_2_Book1_DanhMucDonGiaVTTB_Dien_TAM" xfId="1288" xr:uid="{00000000-0005-0000-0000-000029060000}"/>
    <cellStyle name="_TG-TH_2_Book1_dieu chinh KH 2011 ngay 26-5-2011111" xfId="12394" xr:uid="{00000000-0005-0000-0000-00002A060000}"/>
    <cellStyle name="_TG-TH_2_Book1_DS KCH PHAN BO VON NSDP NAM 2010" xfId="12395" xr:uid="{00000000-0005-0000-0000-00002B060000}"/>
    <cellStyle name="_TG-TH_2_Book1_giao KH 2011 ngay 10-12-2010" xfId="12396" xr:uid="{00000000-0005-0000-0000-00002C060000}"/>
    <cellStyle name="_TG-TH_2_Book1_khoiluongbdacdoa" xfId="1290" xr:uid="{00000000-0005-0000-0000-00002D060000}"/>
    <cellStyle name="_TG-TH_2_Book1_Kiem Tra Don Gia" xfId="1289" xr:uid="{00000000-0005-0000-0000-00002E060000}"/>
    <cellStyle name="_TG-TH_2_Book1_Luy ke von ung nam 2011 -Thoa gui ngay 12-8-2012" xfId="1291" xr:uid="{00000000-0005-0000-0000-00002F060000}"/>
    <cellStyle name="_TG-TH_2_Book1_Tong hop 3 tinh (11_5)-TTH-QN-QT" xfId="1292" xr:uid="{00000000-0005-0000-0000-000030060000}"/>
    <cellStyle name="_TG-TH_2_Book1_Tong hop nghi dinh 116  nam 2011 (BTC)" xfId="1293" xr:uid="{00000000-0005-0000-0000-000031060000}"/>
    <cellStyle name="_TG-TH_2_Book1_Tong hop nghi dinh 116  nam 2011(BTC)" xfId="1294" xr:uid="{00000000-0005-0000-0000-000032060000}"/>
    <cellStyle name="_TG-TH_2_Book1_Tong hop nghi dinh 116  nam 2012 (BTC)" xfId="1295" xr:uid="{00000000-0005-0000-0000-000033060000}"/>
    <cellStyle name="_TG-TH_2_Book1_Tong hop nghi dinh 116  nam 2012(BTC)" xfId="1296" xr:uid="{00000000-0005-0000-0000-000034060000}"/>
    <cellStyle name="_TG-TH_2_Book1_" xfId="1297" xr:uid="{00000000-0005-0000-0000-000035060000}"/>
    <cellStyle name="_TG-TH_2_C45-2007 CUA 16 XA" xfId="1298" xr:uid="{00000000-0005-0000-0000-000036060000}"/>
    <cellStyle name="_TG-TH_2_CAU Khanh Nam(Thi Cong)" xfId="1299" xr:uid="{00000000-0005-0000-0000-000037060000}"/>
    <cellStyle name="_TG-TH_2_ChiHuong_ApGia" xfId="1302" xr:uid="{00000000-0005-0000-0000-000038060000}"/>
    <cellStyle name="_TG-TH_2_CoCauPhi (version 1)" xfId="1300" xr:uid="{00000000-0005-0000-0000-000039060000}"/>
    <cellStyle name="_TG-TH_2_CTMTQG 2015" xfId="1301" xr:uid="{00000000-0005-0000-0000-00003A060000}"/>
    <cellStyle name="_TG-TH_2_danh muc chuan bi dau tu 2011 ngay 07-6-2011" xfId="12397" xr:uid="{00000000-0005-0000-0000-00003B060000}"/>
    <cellStyle name="_TG-TH_2_Danh muc pbo nguon von XSKT, XDCB nam 2009 chuyen qua nam 2010" xfId="12398" xr:uid="{00000000-0005-0000-0000-00003C060000}"/>
    <cellStyle name="_TG-TH_2_DAU NOI PL-CL TAI PHU LAMHC" xfId="1303" xr:uid="{00000000-0005-0000-0000-00003D060000}"/>
    <cellStyle name="_TG-TH_2_Dcdtoan-bcnckt " xfId="1304" xr:uid="{00000000-0005-0000-0000-00003E060000}"/>
    <cellStyle name="_TG-TH_2_dieu chinh KH 2011 ngay 26-5-2011111" xfId="12399" xr:uid="{00000000-0005-0000-0000-00003F060000}"/>
    <cellStyle name="_TG-TH_2_DN_MTP" xfId="1305" xr:uid="{00000000-0005-0000-0000-000040060000}"/>
    <cellStyle name="_TG-TH_2_DOI CHIEU QUI I-2007" xfId="1306" xr:uid="{00000000-0005-0000-0000-000041060000}"/>
    <cellStyle name="_TG-TH_2_Dongia2-2003" xfId="1307" xr:uid="{00000000-0005-0000-0000-000042060000}"/>
    <cellStyle name="_TG-TH_2_Dongia2-2003_DT truong thinh phu" xfId="1308" xr:uid="{00000000-0005-0000-0000-000043060000}"/>
    <cellStyle name="_TG-TH_2_DS KCH PHAN BO VON NSDP NAM 2010" xfId="12400" xr:uid="{00000000-0005-0000-0000-000044060000}"/>
    <cellStyle name="_TG-TH_2_DT truong thinh phu" xfId="1309" xr:uid="{00000000-0005-0000-0000-000045060000}"/>
    <cellStyle name="_TG-TH_2_DTCDT MR.2N110.HOCMON.TDTOAN.CCUNG" xfId="1310" xr:uid="{00000000-0005-0000-0000-000046060000}"/>
    <cellStyle name="_TG-TH_2_DTDuong dong tien -sua tham tra 2009 - luong 650" xfId="1311" xr:uid="{00000000-0005-0000-0000-000047060000}"/>
    <cellStyle name="_TG-TH_2_DU TRU VAT TU" xfId="1312" xr:uid="{00000000-0005-0000-0000-000048060000}"/>
    <cellStyle name="_TG-TH_2_DU TRU VAT TU 2" xfId="1313" xr:uid="{00000000-0005-0000-0000-000049060000}"/>
    <cellStyle name="_TG-TH_2_Giai Doan 3 Hong Ngu" xfId="1314" xr:uid="{00000000-0005-0000-0000-00004A060000}"/>
    <cellStyle name="_TG-TH_2_giao KH 2011 ngay 10-12-2010" xfId="12402" xr:uid="{00000000-0005-0000-0000-00004B060000}"/>
    <cellStyle name="_TG-TH_2_GTGT 2003" xfId="12401" xr:uid="{00000000-0005-0000-0000-00004C060000}"/>
    <cellStyle name="_TG-TH_2_KE KHAI THUE GTGT 2004" xfId="12403" xr:uid="{00000000-0005-0000-0000-00004D060000}"/>
    <cellStyle name="_TG-TH_2_KE KHAI THUE GTGT 2004_BCTC2004" xfId="12404" xr:uid="{00000000-0005-0000-0000-00004E060000}"/>
    <cellStyle name="_TG-TH_2_KH TPCP vung TNB (03-1-2012)" xfId="12406" xr:uid="{00000000-0005-0000-0000-00004F060000}"/>
    <cellStyle name="_TG-TH_2_khoiluongbdacdoa" xfId="1316" xr:uid="{00000000-0005-0000-0000-000050060000}"/>
    <cellStyle name="_TG-TH_2_Kiem Tra Don Gia" xfId="1315" xr:uid="{00000000-0005-0000-0000-000051060000}"/>
    <cellStyle name="_TG-TH_2_kien giang 2" xfId="12405" xr:uid="{00000000-0005-0000-0000-000052060000}"/>
    <cellStyle name="_TG-TH_2_Lora-tungchau" xfId="1317" xr:uid="{00000000-0005-0000-0000-000053060000}"/>
    <cellStyle name="_TG-TH_2_Luy ke von ung nam 2011 -Thoa gui ngay 12-8-2012" xfId="1318" xr:uid="{00000000-0005-0000-0000-000054060000}"/>
    <cellStyle name="_TG-TH_2_moi" xfId="1319" xr:uid="{00000000-0005-0000-0000-000055060000}"/>
    <cellStyle name="_TG-TH_2_NhanCong" xfId="1320" xr:uid="{00000000-0005-0000-0000-000056060000}"/>
    <cellStyle name="_TG-TH_2_NSNN cac dia phuong ke hoach 2015 NSNN final (PA long ho tro cap bach 27-10)" xfId="12407" xr:uid="{00000000-0005-0000-0000-000057060000}"/>
    <cellStyle name="_TG-TH_2_N-X-T-04" xfId="12408" xr:uid="{00000000-0005-0000-0000-000058060000}"/>
    <cellStyle name="_TG-TH_2_PGIA-phieu tham tra Kho bac" xfId="1321" xr:uid="{00000000-0005-0000-0000-000059060000}"/>
    <cellStyle name="_TG-TH_2_phu luc tong ket tinh hinh TH giai doan 03-10 (ngay 30)" xfId="1326" xr:uid="{00000000-0005-0000-0000-00005A060000}"/>
    <cellStyle name="_TG-TH_2_PT02-02" xfId="1322" xr:uid="{00000000-0005-0000-0000-00005B060000}"/>
    <cellStyle name="_TG-TH_2_PT02-02_Book1" xfId="1323" xr:uid="{00000000-0005-0000-0000-00005C060000}"/>
    <cellStyle name="_TG-TH_2_PT02-03" xfId="1324" xr:uid="{00000000-0005-0000-0000-00005D060000}"/>
    <cellStyle name="_TG-TH_2_PT02-03_Book1" xfId="1325" xr:uid="{00000000-0005-0000-0000-00005E060000}"/>
    <cellStyle name="_TG-TH_2_Qt-HT3PQ1(CauKho)" xfId="1327" xr:uid="{00000000-0005-0000-0000-00005F060000}"/>
    <cellStyle name="_TG-TH_2_Qt-HT3PQ1(CauKho) 2" xfId="1328" xr:uid="{00000000-0005-0000-0000-000060060000}"/>
    <cellStyle name="_TG-TH_2_Qt-HT3PQ1(CauKho)_Book1" xfId="1329" xr:uid="{00000000-0005-0000-0000-000061060000}"/>
    <cellStyle name="_TG-TH_2_Qt-HT3PQ1(CauKho)_Don gia quy 3 nam 2003 - Ban Dien Luc" xfId="1330" xr:uid="{00000000-0005-0000-0000-000062060000}"/>
    <cellStyle name="_TG-TH_2_Qt-HT3PQ1(CauKho)_Kiem Tra Don Gia" xfId="1331" xr:uid="{00000000-0005-0000-0000-000063060000}"/>
    <cellStyle name="_TG-TH_2_Qt-HT3PQ1(CauKho)_NC-VL2-2003" xfId="1332" xr:uid="{00000000-0005-0000-0000-000064060000}"/>
    <cellStyle name="_TG-TH_2_Qt-HT3PQ1(CauKho)_NC-VL2-2003_1" xfId="1333" xr:uid="{00000000-0005-0000-0000-000065060000}"/>
    <cellStyle name="_TG-TH_2_Qt-HT3PQ1(CauKho)_XL4Test5" xfId="1334" xr:uid="{00000000-0005-0000-0000-000066060000}"/>
    <cellStyle name="_TG-TH_2_QT-LCTP-AE" xfId="1335" xr:uid="{00000000-0005-0000-0000-000067060000}"/>
    <cellStyle name="_TG-TH_2_quy luong con lai nam 2004" xfId="1336" xr:uid="{00000000-0005-0000-0000-000068060000}"/>
    <cellStyle name="_TG-TH_2_Sheet1" xfId="1337" xr:uid="{00000000-0005-0000-0000-000069060000}"/>
    <cellStyle name="_TG-TH_2_Sheet2" xfId="1338" xr:uid="{00000000-0005-0000-0000-00006A060000}"/>
    <cellStyle name="_TG-TH_2_TEL OUT 2004" xfId="1339" xr:uid="{00000000-0005-0000-0000-00006B060000}"/>
    <cellStyle name="_TG-TH_2_TK152-04" xfId="12409" xr:uid="{00000000-0005-0000-0000-00006C060000}"/>
    <cellStyle name="_TG-TH_2_Tong hop 3 tinh (11_5)-TTH-QN-QT" xfId="1340" xr:uid="{00000000-0005-0000-0000-00006D060000}"/>
    <cellStyle name="_TG-TH_2_Tong hop nghi dinh 116  nam 2011 (BTC)" xfId="1341" xr:uid="{00000000-0005-0000-0000-00006E060000}"/>
    <cellStyle name="_TG-TH_2_Tong hop nghi dinh 116  nam 2011(BTC)" xfId="1342" xr:uid="{00000000-0005-0000-0000-00006F060000}"/>
    <cellStyle name="_TG-TH_2_Tong hop nghi dinh 116  nam 2012 (BTC)" xfId="1343" xr:uid="{00000000-0005-0000-0000-000070060000}"/>
    <cellStyle name="_TG-TH_2_Tong hop nghi dinh 116  nam 2012(BTC)" xfId="1344" xr:uid="{00000000-0005-0000-0000-000071060000}"/>
    <cellStyle name="_TG-TH_2_XL4Poppy" xfId="1345" xr:uid="{00000000-0005-0000-0000-000072060000}"/>
    <cellStyle name="_TG-TH_2_XL4Test5" xfId="1346" xr:uid="{00000000-0005-0000-0000-000073060000}"/>
    <cellStyle name="_TG-TH_2_ÿÿÿÿÿ" xfId="1347" xr:uid="{00000000-0005-0000-0000-000074060000}"/>
    <cellStyle name="_TG-TH_2_ÿÿÿÿÿ 2" xfId="1348" xr:uid="{00000000-0005-0000-0000-000075060000}"/>
    <cellStyle name="_TG-TH_2_ÿÿÿÿÿ_Bieu mau cong trinh khoi cong moi 3-4" xfId="12410" xr:uid="{00000000-0005-0000-0000-000076060000}"/>
    <cellStyle name="_TG-TH_2_ÿÿÿÿÿ_Bieu3ODA" xfId="12411" xr:uid="{00000000-0005-0000-0000-000077060000}"/>
    <cellStyle name="_TG-TH_2_ÿÿÿÿÿ_Bieu4HTMT" xfId="12412" xr:uid="{00000000-0005-0000-0000-000078060000}"/>
    <cellStyle name="_TG-TH_2_ÿÿÿÿÿ_KH TPCP vung TNB (03-1-2012)" xfId="12414" xr:uid="{00000000-0005-0000-0000-000079060000}"/>
    <cellStyle name="_TG-TH_2_ÿÿÿÿÿ_kien giang 2" xfId="12413" xr:uid="{00000000-0005-0000-0000-00007A060000}"/>
    <cellStyle name="_TG-TH_2_" xfId="1349" xr:uid="{00000000-0005-0000-0000-00007B060000}"/>
    <cellStyle name="_TG-TH_3" xfId="1350" xr:uid="{00000000-0005-0000-0000-00007C060000}"/>
    <cellStyle name="_TG-TH_3 2" xfId="1351" xr:uid="{00000000-0005-0000-0000-00007D060000}"/>
    <cellStyle name="_TG-TH_3_140310 Tham dinh luong Ca Mau 2013" xfId="1352" xr:uid="{00000000-0005-0000-0000-00007E060000}"/>
    <cellStyle name="_TG-TH_3_160505 BIEU CHI CÂN ĐÓI NSDP TREN DAU DAN" xfId="12415" xr:uid="{00000000-0005-0000-0000-00007F060000}"/>
    <cellStyle name="_TG-TH_3_160505 BIEU CHI NSDP TREN DAU DAN (BAO GÔM BSCMT)" xfId="1353" xr:uid="{00000000-0005-0000-0000-000080060000}"/>
    <cellStyle name="_TG-TH_3_Book1" xfId="1354" xr:uid="{00000000-0005-0000-0000-000081060000}"/>
    <cellStyle name="_TG-TH_3_CTMTQG 2015" xfId="1355" xr:uid="{00000000-0005-0000-0000-000082060000}"/>
    <cellStyle name="_TG-TH_3_Lora-tungchau" xfId="1356" xr:uid="{00000000-0005-0000-0000-000083060000}"/>
    <cellStyle name="_TG-TH_3_NSNN cac dia phuong ke hoach 2015 NSNN final (PA long ho tro cap bach 27-10)" xfId="12416" xr:uid="{00000000-0005-0000-0000-000084060000}"/>
    <cellStyle name="_TG-TH_3_Qt-HT3PQ1(CauKho)" xfId="1357" xr:uid="{00000000-0005-0000-0000-000085060000}"/>
    <cellStyle name="_TG-TH_3_Qt-HT3PQ1(CauKho) 2" xfId="1358" xr:uid="{00000000-0005-0000-0000-000086060000}"/>
    <cellStyle name="_TG-TH_3_Qt-HT3PQ1(CauKho)_Book1" xfId="1359" xr:uid="{00000000-0005-0000-0000-000087060000}"/>
    <cellStyle name="_TG-TH_3_Qt-HT3PQ1(CauKho)_Don gia quy 3 nam 2003 - Ban Dien Luc" xfId="1360" xr:uid="{00000000-0005-0000-0000-000088060000}"/>
    <cellStyle name="_TG-TH_3_Qt-HT3PQ1(CauKho)_Kiem Tra Don Gia" xfId="1361" xr:uid="{00000000-0005-0000-0000-000089060000}"/>
    <cellStyle name="_TG-TH_3_Qt-HT3PQ1(CauKho)_NC-VL2-2003" xfId="1362" xr:uid="{00000000-0005-0000-0000-00008A060000}"/>
    <cellStyle name="_TG-TH_3_Qt-HT3PQ1(CauKho)_NC-VL2-2003_1" xfId="1363" xr:uid="{00000000-0005-0000-0000-00008B060000}"/>
    <cellStyle name="_TG-TH_3_Qt-HT3PQ1(CauKho)_XL4Test5" xfId="1364" xr:uid="{00000000-0005-0000-0000-00008C060000}"/>
    <cellStyle name="_TG-TH_3_quy luong con lai nam 2004" xfId="1365" xr:uid="{00000000-0005-0000-0000-00008D060000}"/>
    <cellStyle name="_TG-TH_3_" xfId="1366" xr:uid="{00000000-0005-0000-0000-00008E060000}"/>
    <cellStyle name="_TG-TH_4" xfId="1367" xr:uid="{00000000-0005-0000-0000-00008F060000}"/>
    <cellStyle name="_TG-TH_4_Book1" xfId="1368" xr:uid="{00000000-0005-0000-0000-000090060000}"/>
    <cellStyle name="_TG-TH_4_DTDuong dong tien -sua tham tra 2009 - luong 650" xfId="1369" xr:uid="{00000000-0005-0000-0000-000091060000}"/>
    <cellStyle name="_TG-TH_4_quy luong con lai nam 2004" xfId="1370" xr:uid="{00000000-0005-0000-0000-000092060000}"/>
    <cellStyle name="_TH KHAI TOAN THU THIEM cac tuyen TT noi" xfId="1379" xr:uid="{00000000-0005-0000-0000-000093060000}"/>
    <cellStyle name="_Thu hang thang" xfId="1380" xr:uid="{00000000-0005-0000-0000-000094060000}"/>
    <cellStyle name="_Thu hang thang_Du toan chi NSDP 2017" xfId="1381" xr:uid="{00000000-0005-0000-0000-000095060000}"/>
    <cellStyle name="_TK152-04" xfId="12417" xr:uid="{00000000-0005-0000-0000-000096060000}"/>
    <cellStyle name="_TKP" xfId="1371" xr:uid="{00000000-0005-0000-0000-000097060000}"/>
    <cellStyle name="_Tong dutoan PP LAHAI" xfId="1372" xr:uid="{00000000-0005-0000-0000-000098060000}"/>
    <cellStyle name="_Tong hop 3 tinh (11_5)-TTH-QN-QT" xfId="1373" xr:uid="{00000000-0005-0000-0000-000099060000}"/>
    <cellStyle name="_Tong hop may cheu nganh 1" xfId="1374" xr:uid="{00000000-0005-0000-0000-00009A060000}"/>
    <cellStyle name="_TPCP GT-24-5-Mien Nui" xfId="1375" xr:uid="{00000000-0005-0000-0000-00009B060000}"/>
    <cellStyle name="_TPCP GT-24-5-Mien Nui_!1 1 bao cao giao KH ve HTCMT vung TNB   12-12-2011" xfId="12418" xr:uid="{00000000-0005-0000-0000-00009C060000}"/>
    <cellStyle name="_TPCP GT-24-5-Mien Nui_131114- Bieu giao du toan CTMTQG 2014 giao" xfId="1376" xr:uid="{00000000-0005-0000-0000-00009D060000}"/>
    <cellStyle name="_TPCP GT-24-5-Mien Nui_131114- Bieu giao du toan CTMTQG 2014 giao 2" xfId="1377" xr:uid="{00000000-0005-0000-0000-00009E060000}"/>
    <cellStyle name="_TPCP GT-24-5-Mien Nui_131114- Bieu giao du toan CTMTQG 2014 giao_Du toan chi NSDP 2017" xfId="1378" xr:uid="{00000000-0005-0000-0000-00009F060000}"/>
    <cellStyle name="_TPCP GT-24-5-Mien Nui_Bieu4HTMT" xfId="12419" xr:uid="{00000000-0005-0000-0000-0000A0060000}"/>
    <cellStyle name="_TPCP GT-24-5-Mien Nui_Bieu4HTMT_!1 1 bao cao giao KH ve HTCMT vung TNB   12-12-2011" xfId="12420" xr:uid="{00000000-0005-0000-0000-0000A1060000}"/>
    <cellStyle name="_TPCP GT-24-5-Mien Nui_Bieu4HTMT_KH TPCP vung TNB (03-1-2012)" xfId="12421" xr:uid="{00000000-0005-0000-0000-0000A2060000}"/>
    <cellStyle name="_TPCP GT-24-5-Mien Nui_KH TPCP vung TNB (03-1-2012)" xfId="12422" xr:uid="{00000000-0005-0000-0000-0000A3060000}"/>
    <cellStyle name="_ung 2011 - 11-6-Thanh hoa-Nghe an" xfId="1382" xr:uid="{00000000-0005-0000-0000-0000A4060000}"/>
    <cellStyle name="_ung truoc 2011 NSTW Thanh Hoa + Nge An gui Thu 12-5" xfId="1383" xr:uid="{00000000-0005-0000-0000-0000A5060000}"/>
    <cellStyle name="_ung truoc 2011 NSTW Thanh Hoa + Nge An gui Thu 12-5_!1 1 bao cao giao KH ve HTCMT vung TNB   12-12-2011" xfId="12423" xr:uid="{00000000-0005-0000-0000-0000A6060000}"/>
    <cellStyle name="_ung truoc 2011 NSTW Thanh Hoa + Nge An gui Thu 12-5_131114- Bieu giao du toan CTMTQG 2014 giao" xfId="1384" xr:uid="{00000000-0005-0000-0000-0000A7060000}"/>
    <cellStyle name="_ung truoc 2011 NSTW Thanh Hoa + Nge An gui Thu 12-5_131114- Bieu giao du toan CTMTQG 2014 giao 2" xfId="1385" xr:uid="{00000000-0005-0000-0000-0000A8060000}"/>
    <cellStyle name="_ung truoc 2011 NSTW Thanh Hoa + Nge An gui Thu 12-5_131114- Bieu giao du toan CTMTQG 2014 giao_Du toan chi NSDP 2017" xfId="1386" xr:uid="{00000000-0005-0000-0000-0000A9060000}"/>
    <cellStyle name="_ung truoc 2011 NSTW Thanh Hoa + Nge An gui Thu 12-5_Bieu4HTMT" xfId="12424" xr:uid="{00000000-0005-0000-0000-0000AA060000}"/>
    <cellStyle name="_ung truoc 2011 NSTW Thanh Hoa + Nge An gui Thu 12-5_Bieu4HTMT_!1 1 bao cao giao KH ve HTCMT vung TNB   12-12-2011" xfId="12425" xr:uid="{00000000-0005-0000-0000-0000AB060000}"/>
    <cellStyle name="_ung truoc 2011 NSTW Thanh Hoa + Nge An gui Thu 12-5_Bieu4HTMT_KH TPCP vung TNB (03-1-2012)" xfId="12426" xr:uid="{00000000-0005-0000-0000-0000AC060000}"/>
    <cellStyle name="_ung truoc 2011 NSTW Thanh Hoa + Nge An gui Thu 12-5_KH TPCP vung TNB (03-1-2012)" xfId="12427" xr:uid="{00000000-0005-0000-0000-0000AD060000}"/>
    <cellStyle name="_ung truoc cua long an (6-5-2010)" xfId="1387" xr:uid="{00000000-0005-0000-0000-0000AE060000}"/>
    <cellStyle name="_ung von chinh thuc doan kiem tra TAY NAM BO" xfId="1388" xr:uid="{00000000-0005-0000-0000-0000AF060000}"/>
    <cellStyle name="_Ung von nam 2011 vung TNB - Doan Cong tac (12-5-2010)" xfId="1389" xr:uid="{00000000-0005-0000-0000-0000B0060000}"/>
    <cellStyle name="_Ung von nam 2011 vung TNB - Doan Cong tac (12-5-2010)_!1 1 bao cao giao KH ve HTCMT vung TNB   12-12-2011" xfId="12428" xr:uid="{00000000-0005-0000-0000-0000B1060000}"/>
    <cellStyle name="_Ung von nam 2011 vung TNB - Doan Cong tac (12-5-2010)_131114- Bieu giao du toan CTMTQG 2014 giao" xfId="1390" xr:uid="{00000000-0005-0000-0000-0000B2060000}"/>
    <cellStyle name="_Ung von nam 2011 vung TNB - Doan Cong tac (12-5-2010)_131114- Bieu giao du toan CTMTQG 2014 giao 2" xfId="1391" xr:uid="{00000000-0005-0000-0000-0000B3060000}"/>
    <cellStyle name="_Ung von nam 2011 vung TNB - Doan Cong tac (12-5-2010)_131114- Bieu giao du toan CTMTQG 2014 giao_Du toan chi NSDP 2017" xfId="1392" xr:uid="{00000000-0005-0000-0000-0000B4060000}"/>
    <cellStyle name="_Ung von nam 2011 vung TNB - Doan Cong tac (12-5-2010)_Bieu4HTMT" xfId="12429" xr:uid="{00000000-0005-0000-0000-0000B5060000}"/>
    <cellStyle name="_Ung von nam 2011 vung TNB - Doan Cong tac (12-5-2010)_Bieu4HTMT_!1 1 bao cao giao KH ve HTCMT vung TNB   12-12-2011" xfId="12430" xr:uid="{00000000-0005-0000-0000-0000B6060000}"/>
    <cellStyle name="_Ung von nam 2011 vung TNB - Doan Cong tac (12-5-2010)_Bieu4HTMT_KH TPCP vung TNB (03-1-2012)" xfId="12431" xr:uid="{00000000-0005-0000-0000-0000B7060000}"/>
    <cellStyle name="_Ung von nam 2011 vung TNB - Doan Cong tac (12-5-2010)_Cong trinh co y kien LD_Dang_NN_2011-Tay nguyen-9-10" xfId="1393" xr:uid="{00000000-0005-0000-0000-0000B8060000}"/>
    <cellStyle name="_Ung von nam 2011 vung TNB - Doan Cong tac (12-5-2010)_Cong trinh co y kien LD_Dang_NN_2011-Tay nguyen-9-10_!1 1 bao cao giao KH ve HTCMT vung TNB   12-12-2011" xfId="12432" xr:uid="{00000000-0005-0000-0000-0000B9060000}"/>
    <cellStyle name="_Ung von nam 2011 vung TNB - Doan Cong tac (12-5-2010)_Cong trinh co y kien LD_Dang_NN_2011-Tay nguyen-9-10_131114- Bieu giao du toan CTMTQG 2014 giao" xfId="1394" xr:uid="{00000000-0005-0000-0000-0000BA060000}"/>
    <cellStyle name="_Ung von nam 2011 vung TNB - Doan Cong tac (12-5-2010)_Cong trinh co y kien LD_Dang_NN_2011-Tay nguyen-9-10_131114- Bieu giao du toan CTMTQG 2014 giao 2" xfId="1395" xr:uid="{00000000-0005-0000-0000-0000BB060000}"/>
    <cellStyle name="_Ung von nam 2011 vung TNB - Doan Cong tac (12-5-2010)_Cong trinh co y kien LD_Dang_NN_2011-Tay nguyen-9-10_131114- Bieu giao du toan CTMTQG 2014 giao_Du toan chi NSDP 2017" xfId="1396" xr:uid="{00000000-0005-0000-0000-0000BC060000}"/>
    <cellStyle name="_Ung von nam 2011 vung TNB - Doan Cong tac (12-5-2010)_Cong trinh co y kien LD_Dang_NN_2011-Tay nguyen-9-10_Bieu4HTMT" xfId="12433" xr:uid="{00000000-0005-0000-0000-0000BD060000}"/>
    <cellStyle name="_Ung von nam 2011 vung TNB - Doan Cong tac (12-5-2010)_Cong trinh co y kien LD_Dang_NN_2011-Tay nguyen-9-10_Bieu4HTMT_!1 1 bao cao giao KH ve HTCMT vung TNB   12-12-2011" xfId="12434" xr:uid="{00000000-0005-0000-0000-0000BE060000}"/>
    <cellStyle name="_Ung von nam 2011 vung TNB - Doan Cong tac (12-5-2010)_Cong trinh co y kien LD_Dang_NN_2011-Tay nguyen-9-10_Bieu4HTMT_KH TPCP vung TNB (03-1-2012)" xfId="12435" xr:uid="{00000000-0005-0000-0000-0000BF060000}"/>
    <cellStyle name="_Ung von nam 2011 vung TNB - Doan Cong tac (12-5-2010)_Cong trinh co y kien LD_Dang_NN_2011-Tay nguyen-9-10_CTMTQG 2015" xfId="12436" xr:uid="{00000000-0005-0000-0000-0000C0060000}"/>
    <cellStyle name="_Ung von nam 2011 vung TNB - Doan Cong tac (12-5-2010)_Cong trinh co y kien LD_Dang_NN_2011-Tay nguyen-9-10_KH TPCP vung TNB (03-1-2012)" xfId="12437" xr:uid="{00000000-0005-0000-0000-0000C1060000}"/>
    <cellStyle name="_Ung von nam 2011 vung TNB - Doan Cong tac (12-5-2010)_Copy of ghep 3 bieu trinh LD BO 28-6 (TPCP)" xfId="1397" xr:uid="{00000000-0005-0000-0000-0000C2060000}"/>
    <cellStyle name="_Ung von nam 2011 vung TNB - Doan Cong tac (12-5-2010)_CTMTQG 2015" xfId="12438" xr:uid="{00000000-0005-0000-0000-0000C3060000}"/>
    <cellStyle name="_Ung von nam 2011 vung TNB - Doan Cong tac (12-5-2010)_KH TPCP vung TNB (03-1-2012)" xfId="12439" xr:uid="{00000000-0005-0000-0000-0000C4060000}"/>
    <cellStyle name="_Ung von nam 2011 vung TNB - Doan Cong tac (12-5-2010)_TN - Ho tro khac 2011" xfId="1398" xr:uid="{00000000-0005-0000-0000-0000C5060000}"/>
    <cellStyle name="_Ung von nam 2011 vung TNB - Doan Cong tac (12-5-2010)_TN - Ho tro khac 2011_!1 1 bao cao giao KH ve HTCMT vung TNB   12-12-2011" xfId="12440" xr:uid="{00000000-0005-0000-0000-0000C6060000}"/>
    <cellStyle name="_Ung von nam 2011 vung TNB - Doan Cong tac (12-5-2010)_TN - Ho tro khac 2011_131114- Bieu giao du toan CTMTQG 2014 giao" xfId="1399" xr:uid="{00000000-0005-0000-0000-0000C7060000}"/>
    <cellStyle name="_Ung von nam 2011 vung TNB - Doan Cong tac (12-5-2010)_TN - Ho tro khac 2011_131114- Bieu giao du toan CTMTQG 2014 giao 2" xfId="1400" xr:uid="{00000000-0005-0000-0000-0000C8060000}"/>
    <cellStyle name="_Ung von nam 2011 vung TNB - Doan Cong tac (12-5-2010)_TN - Ho tro khac 2011_131114- Bieu giao du toan CTMTQG 2014 giao_Du toan chi NSDP 2017" xfId="1401" xr:uid="{00000000-0005-0000-0000-0000C9060000}"/>
    <cellStyle name="_Ung von nam 2011 vung TNB - Doan Cong tac (12-5-2010)_TN - Ho tro khac 2011_Bieu4HTMT" xfId="12441" xr:uid="{00000000-0005-0000-0000-0000CA060000}"/>
    <cellStyle name="_Ung von nam 2011 vung TNB - Doan Cong tac (12-5-2010)_TN - Ho tro khac 2011_Bieu4HTMT_!1 1 bao cao giao KH ve HTCMT vung TNB   12-12-2011" xfId="12442" xr:uid="{00000000-0005-0000-0000-0000CB060000}"/>
    <cellStyle name="_Ung von nam 2011 vung TNB - Doan Cong tac (12-5-2010)_TN - Ho tro khac 2011_Bieu4HTMT_KH TPCP vung TNB (03-1-2012)" xfId="12443" xr:uid="{00000000-0005-0000-0000-0000CC060000}"/>
    <cellStyle name="_Ung von nam 2011 vung TNB - Doan Cong tac (12-5-2010)_TN - Ho tro khac 2011_CTMTQG 2015" xfId="12444" xr:uid="{00000000-0005-0000-0000-0000CD060000}"/>
    <cellStyle name="_Ung von nam 2011 vung TNB - Doan Cong tac (12-5-2010)_TN - Ho tro khac 2011_KH TPCP vung TNB (03-1-2012)" xfId="12445" xr:uid="{00000000-0005-0000-0000-0000CE060000}"/>
    <cellStyle name="_XDCB thang 12.2010" xfId="12446" xr:uid="{00000000-0005-0000-0000-0000CF060000}"/>
    <cellStyle name="_ÿÿÿÿÿ" xfId="1402" xr:uid="{00000000-0005-0000-0000-0000D0060000}"/>
    <cellStyle name="_ÿÿÿÿÿ_131114- Bieu giao du toan CTMTQG 2014 giao" xfId="1403" xr:uid="{00000000-0005-0000-0000-0000D1060000}"/>
    <cellStyle name="_ÿÿÿÿÿ_131114- Bieu giao du toan CTMTQG 2014 giao 2" xfId="1404" xr:uid="{00000000-0005-0000-0000-0000D2060000}"/>
    <cellStyle name="_ÿÿÿÿÿ_131114- Bieu giao du toan CTMTQG 2014 giao_Du toan chi NSDP 2017" xfId="1405" xr:uid="{00000000-0005-0000-0000-0000D3060000}"/>
    <cellStyle name="_ÿÿÿÿÿ_Bieu mau cong trinh khoi cong moi 3-4" xfId="12447" xr:uid="{00000000-0005-0000-0000-0000D4060000}"/>
    <cellStyle name="_ÿÿÿÿÿ_Bieu mau cong trinh khoi cong moi 3-4_!1 1 bao cao giao KH ve HTCMT vung TNB   12-12-2011" xfId="12448" xr:uid="{00000000-0005-0000-0000-0000D5060000}"/>
    <cellStyle name="_ÿÿÿÿÿ_Bieu mau cong trinh khoi cong moi 3-4_KH TPCP vung TNB (03-1-2012)" xfId="12449" xr:uid="{00000000-0005-0000-0000-0000D6060000}"/>
    <cellStyle name="_ÿÿÿÿÿ_Bieu3ODA" xfId="12450" xr:uid="{00000000-0005-0000-0000-0000D7060000}"/>
    <cellStyle name="_ÿÿÿÿÿ_Bieu3ODA_!1 1 bao cao giao KH ve HTCMT vung TNB   12-12-2011" xfId="12451" xr:uid="{00000000-0005-0000-0000-0000D8060000}"/>
    <cellStyle name="_ÿÿÿÿÿ_Bieu3ODA_KH TPCP vung TNB (03-1-2012)" xfId="12452" xr:uid="{00000000-0005-0000-0000-0000D9060000}"/>
    <cellStyle name="_ÿÿÿÿÿ_Bieu4HTMT" xfId="12453" xr:uid="{00000000-0005-0000-0000-0000DA060000}"/>
    <cellStyle name="_ÿÿÿÿÿ_Bieu4HTMT_!1 1 bao cao giao KH ve HTCMT vung TNB   12-12-2011" xfId="12454" xr:uid="{00000000-0005-0000-0000-0000DB060000}"/>
    <cellStyle name="_ÿÿÿÿÿ_Bieu4HTMT_KH TPCP vung TNB (03-1-2012)" xfId="12455" xr:uid="{00000000-0005-0000-0000-0000DC060000}"/>
    <cellStyle name="_ÿÿÿÿÿ_Kh ql62 (2010) 11-09" xfId="1406" xr:uid="{00000000-0005-0000-0000-0000DD060000}"/>
    <cellStyle name="_ÿÿÿÿÿ_KH TPCP vung TNB (03-1-2012)" xfId="12457" xr:uid="{00000000-0005-0000-0000-0000DE060000}"/>
    <cellStyle name="_ÿÿÿÿÿ_Khung 2012" xfId="1407" xr:uid="{00000000-0005-0000-0000-0000DF060000}"/>
    <cellStyle name="_ÿÿÿÿÿ_kien giang 2" xfId="12456" xr:uid="{00000000-0005-0000-0000-0000E0060000}"/>
    <cellStyle name="_" xfId="1408" xr:uid="{00000000-0005-0000-0000-0000E1060000}"/>
    <cellStyle name="__1" xfId="1409" xr:uid="{00000000-0005-0000-0000-0000E2060000}"/>
    <cellStyle name="__Bao gia TB Kon Dao 2010" xfId="1410" xr:uid="{00000000-0005-0000-0000-0000E3060000}"/>
    <cellStyle name="~1" xfId="1411" xr:uid="{00000000-0005-0000-0000-0000E4060000}"/>
    <cellStyle name="’Ê‰Ý [0.00]_laroux" xfId="1412" xr:uid="{00000000-0005-0000-0000-0000E5060000}"/>
    <cellStyle name="’Ê‰Ý_laroux" xfId="1413" xr:uid="{00000000-0005-0000-0000-0000E6060000}"/>
    <cellStyle name="•W?_Format" xfId="1414" xr:uid="{00000000-0005-0000-0000-0000E7060000}"/>
    <cellStyle name="•W€_’·Šú‰p•¶" xfId="1415" xr:uid="{00000000-0005-0000-0000-0000E8060000}"/>
    <cellStyle name="•W_’·Šú‰p•¶" xfId="23" xr:uid="{00000000-0005-0000-0000-0000E9060000}"/>
    <cellStyle name="W_MARINE" xfId="1416" xr:uid="{00000000-0005-0000-0000-0000EA060000}"/>
    <cellStyle name="0" xfId="16" xr:uid="{00000000-0005-0000-0000-0000EB060000}"/>
    <cellStyle name="0 10" xfId="1418" xr:uid="{00000000-0005-0000-0000-0000EC060000}"/>
    <cellStyle name="0 10 2" xfId="13355" xr:uid="{00000000-0005-0000-0000-0000ED060000}"/>
    <cellStyle name="0 11" xfId="13194" xr:uid="{00000000-0005-0000-0000-0000EE060000}"/>
    <cellStyle name="0 11 2" xfId="13356" xr:uid="{00000000-0005-0000-0000-0000EF060000}"/>
    <cellStyle name="0 12" xfId="1417" xr:uid="{00000000-0005-0000-0000-0000F0060000}"/>
    <cellStyle name="0 12 2" xfId="13357" xr:uid="{00000000-0005-0000-0000-0000F1060000}"/>
    <cellStyle name="0 13" xfId="13358" xr:uid="{00000000-0005-0000-0000-0000F2060000}"/>
    <cellStyle name="0 2" xfId="1419" xr:uid="{00000000-0005-0000-0000-0000F3060000}"/>
    <cellStyle name="0 2 2" xfId="1420" xr:uid="{00000000-0005-0000-0000-0000F4060000}"/>
    <cellStyle name="0 2 2 2" xfId="1421" xr:uid="{00000000-0005-0000-0000-0000F5060000}"/>
    <cellStyle name="0 2 2 2 2" xfId="1422" xr:uid="{00000000-0005-0000-0000-0000F6060000}"/>
    <cellStyle name="0 2 2 2 2 2" xfId="13359" xr:uid="{00000000-0005-0000-0000-0000F7060000}"/>
    <cellStyle name="0 2 2 2 3" xfId="1423" xr:uid="{00000000-0005-0000-0000-0000F8060000}"/>
    <cellStyle name="0 2 2 2 3 2" xfId="13360" xr:uid="{00000000-0005-0000-0000-0000F9060000}"/>
    <cellStyle name="0 2 2 2 4" xfId="13361" xr:uid="{00000000-0005-0000-0000-0000FA060000}"/>
    <cellStyle name="0 2 2 3" xfId="1424" xr:uid="{00000000-0005-0000-0000-0000FB060000}"/>
    <cellStyle name="0 2 2 3 2" xfId="1425" xr:uid="{00000000-0005-0000-0000-0000FC060000}"/>
    <cellStyle name="0 2 2 3 2 2" xfId="13362" xr:uid="{00000000-0005-0000-0000-0000FD060000}"/>
    <cellStyle name="0 2 2 3 3" xfId="1426" xr:uid="{00000000-0005-0000-0000-0000FE060000}"/>
    <cellStyle name="0 2 2 3 3 2" xfId="13363" xr:uid="{00000000-0005-0000-0000-0000FF060000}"/>
    <cellStyle name="0 2 2 3 4" xfId="13364" xr:uid="{00000000-0005-0000-0000-000000070000}"/>
    <cellStyle name="0 2 2 4" xfId="1427" xr:uid="{00000000-0005-0000-0000-000001070000}"/>
    <cellStyle name="0 2 2 4 2" xfId="13365" xr:uid="{00000000-0005-0000-0000-000002070000}"/>
    <cellStyle name="0 2 2 5" xfId="1428" xr:uid="{00000000-0005-0000-0000-000003070000}"/>
    <cellStyle name="0 2 2 5 2" xfId="13366" xr:uid="{00000000-0005-0000-0000-000004070000}"/>
    <cellStyle name="0 2 2 6" xfId="13367" xr:uid="{00000000-0005-0000-0000-000005070000}"/>
    <cellStyle name="0 2 3" xfId="1429" xr:uid="{00000000-0005-0000-0000-000006070000}"/>
    <cellStyle name="0 2 3 2" xfId="1430" xr:uid="{00000000-0005-0000-0000-000007070000}"/>
    <cellStyle name="0 2 3 2 2" xfId="13368" xr:uid="{00000000-0005-0000-0000-000008070000}"/>
    <cellStyle name="0 2 3 3" xfId="1431" xr:uid="{00000000-0005-0000-0000-000009070000}"/>
    <cellStyle name="0 2 3 3 2" xfId="13369" xr:uid="{00000000-0005-0000-0000-00000A070000}"/>
    <cellStyle name="0 2 3 4" xfId="13370" xr:uid="{00000000-0005-0000-0000-00000B070000}"/>
    <cellStyle name="0 2 4" xfId="1432" xr:uid="{00000000-0005-0000-0000-00000C070000}"/>
    <cellStyle name="0 2 4 2" xfId="1433" xr:uid="{00000000-0005-0000-0000-00000D070000}"/>
    <cellStyle name="0 2 4 2 2" xfId="13371" xr:uid="{00000000-0005-0000-0000-00000E070000}"/>
    <cellStyle name="0 2 4 3" xfId="1434" xr:uid="{00000000-0005-0000-0000-00000F070000}"/>
    <cellStyle name="0 2 4 3 2" xfId="13372" xr:uid="{00000000-0005-0000-0000-000010070000}"/>
    <cellStyle name="0 2 4 4" xfId="13373" xr:uid="{00000000-0005-0000-0000-000011070000}"/>
    <cellStyle name="0 2 5" xfId="1435" xr:uid="{00000000-0005-0000-0000-000012070000}"/>
    <cellStyle name="0 2 5 2" xfId="13374" xr:uid="{00000000-0005-0000-0000-000013070000}"/>
    <cellStyle name="0 2 6" xfId="1436" xr:uid="{00000000-0005-0000-0000-000014070000}"/>
    <cellStyle name="0 2 6 2" xfId="13375" xr:uid="{00000000-0005-0000-0000-000015070000}"/>
    <cellStyle name="0 2 7" xfId="13376" xr:uid="{00000000-0005-0000-0000-000016070000}"/>
    <cellStyle name="0 3" xfId="1437" xr:uid="{00000000-0005-0000-0000-000017070000}"/>
    <cellStyle name="0 3 2" xfId="1438" xr:uid="{00000000-0005-0000-0000-000018070000}"/>
    <cellStyle name="0 3 2 2" xfId="1439" xr:uid="{00000000-0005-0000-0000-000019070000}"/>
    <cellStyle name="0 3 2 2 2" xfId="1440" xr:uid="{00000000-0005-0000-0000-00001A070000}"/>
    <cellStyle name="0 3 2 2 2 2" xfId="13377" xr:uid="{00000000-0005-0000-0000-00001B070000}"/>
    <cellStyle name="0 3 2 2 3" xfId="1441" xr:uid="{00000000-0005-0000-0000-00001C070000}"/>
    <cellStyle name="0 3 2 2 3 2" xfId="13378" xr:uid="{00000000-0005-0000-0000-00001D070000}"/>
    <cellStyle name="0 3 2 2 4" xfId="13379" xr:uid="{00000000-0005-0000-0000-00001E070000}"/>
    <cellStyle name="0 3 2 3" xfId="1442" xr:uid="{00000000-0005-0000-0000-00001F070000}"/>
    <cellStyle name="0 3 2 3 2" xfId="1443" xr:uid="{00000000-0005-0000-0000-000020070000}"/>
    <cellStyle name="0 3 2 3 2 2" xfId="13380" xr:uid="{00000000-0005-0000-0000-000021070000}"/>
    <cellStyle name="0 3 2 3 3" xfId="1444" xr:uid="{00000000-0005-0000-0000-000022070000}"/>
    <cellStyle name="0 3 2 3 3 2" xfId="13381" xr:uid="{00000000-0005-0000-0000-000023070000}"/>
    <cellStyle name="0 3 2 3 4" xfId="13382" xr:uid="{00000000-0005-0000-0000-000024070000}"/>
    <cellStyle name="0 3 2 4" xfId="1445" xr:uid="{00000000-0005-0000-0000-000025070000}"/>
    <cellStyle name="0 3 2 4 2" xfId="13383" xr:uid="{00000000-0005-0000-0000-000026070000}"/>
    <cellStyle name="0 3 2 5" xfId="1446" xr:uid="{00000000-0005-0000-0000-000027070000}"/>
    <cellStyle name="0 3 2 5 2" xfId="13384" xr:uid="{00000000-0005-0000-0000-000028070000}"/>
    <cellStyle name="0 3 2 6" xfId="13385" xr:uid="{00000000-0005-0000-0000-000029070000}"/>
    <cellStyle name="0 3 3" xfId="1447" xr:uid="{00000000-0005-0000-0000-00002A070000}"/>
    <cellStyle name="0 3 3 2" xfId="1448" xr:uid="{00000000-0005-0000-0000-00002B070000}"/>
    <cellStyle name="0 3 3 2 2" xfId="13386" xr:uid="{00000000-0005-0000-0000-00002C070000}"/>
    <cellStyle name="0 3 3 3" xfId="1449" xr:uid="{00000000-0005-0000-0000-00002D070000}"/>
    <cellStyle name="0 3 3 3 2" xfId="13387" xr:uid="{00000000-0005-0000-0000-00002E070000}"/>
    <cellStyle name="0 3 3 4" xfId="13388" xr:uid="{00000000-0005-0000-0000-00002F070000}"/>
    <cellStyle name="0 3 4" xfId="1450" xr:uid="{00000000-0005-0000-0000-000030070000}"/>
    <cellStyle name="0 3 4 2" xfId="1451" xr:uid="{00000000-0005-0000-0000-000031070000}"/>
    <cellStyle name="0 3 4 2 2" xfId="13389" xr:uid="{00000000-0005-0000-0000-000032070000}"/>
    <cellStyle name="0 3 4 3" xfId="1452" xr:uid="{00000000-0005-0000-0000-000033070000}"/>
    <cellStyle name="0 3 4 3 2" xfId="13390" xr:uid="{00000000-0005-0000-0000-000034070000}"/>
    <cellStyle name="0 3 4 4" xfId="13391" xr:uid="{00000000-0005-0000-0000-000035070000}"/>
    <cellStyle name="0 3 5" xfId="1453" xr:uid="{00000000-0005-0000-0000-000036070000}"/>
    <cellStyle name="0 3 5 2" xfId="13392" xr:uid="{00000000-0005-0000-0000-000037070000}"/>
    <cellStyle name="0 3 6" xfId="1454" xr:uid="{00000000-0005-0000-0000-000038070000}"/>
    <cellStyle name="0 3 6 2" xfId="13393" xr:uid="{00000000-0005-0000-0000-000039070000}"/>
    <cellStyle name="0 3 7" xfId="13394" xr:uid="{00000000-0005-0000-0000-00003A070000}"/>
    <cellStyle name="0 4" xfId="1455" xr:uid="{00000000-0005-0000-0000-00003B070000}"/>
    <cellStyle name="0 4 2" xfId="1456" xr:uid="{00000000-0005-0000-0000-00003C070000}"/>
    <cellStyle name="0 4 2 2" xfId="1457" xr:uid="{00000000-0005-0000-0000-00003D070000}"/>
    <cellStyle name="0 4 2 2 2" xfId="13395" xr:uid="{00000000-0005-0000-0000-00003E070000}"/>
    <cellStyle name="0 4 2 3" xfId="1458" xr:uid="{00000000-0005-0000-0000-00003F070000}"/>
    <cellStyle name="0 4 2 3 2" xfId="13396" xr:uid="{00000000-0005-0000-0000-000040070000}"/>
    <cellStyle name="0 4 2 4" xfId="13397" xr:uid="{00000000-0005-0000-0000-000041070000}"/>
    <cellStyle name="0 4 3" xfId="1459" xr:uid="{00000000-0005-0000-0000-000042070000}"/>
    <cellStyle name="0 4 3 2" xfId="1460" xr:uid="{00000000-0005-0000-0000-000043070000}"/>
    <cellStyle name="0 4 3 2 2" xfId="13398" xr:uid="{00000000-0005-0000-0000-000044070000}"/>
    <cellStyle name="0 4 3 3" xfId="1461" xr:uid="{00000000-0005-0000-0000-000045070000}"/>
    <cellStyle name="0 4 3 3 2" xfId="13399" xr:uid="{00000000-0005-0000-0000-000046070000}"/>
    <cellStyle name="0 4 3 4" xfId="13400" xr:uid="{00000000-0005-0000-0000-000047070000}"/>
    <cellStyle name="0 4 4" xfId="1462" xr:uid="{00000000-0005-0000-0000-000048070000}"/>
    <cellStyle name="0 4 4 2" xfId="13401" xr:uid="{00000000-0005-0000-0000-000049070000}"/>
    <cellStyle name="0 4 5" xfId="1463" xr:uid="{00000000-0005-0000-0000-00004A070000}"/>
    <cellStyle name="0 4 5 2" xfId="13402" xr:uid="{00000000-0005-0000-0000-00004B070000}"/>
    <cellStyle name="0 4 6" xfId="13403" xr:uid="{00000000-0005-0000-0000-00004C070000}"/>
    <cellStyle name="0 5" xfId="1464" xr:uid="{00000000-0005-0000-0000-00004D070000}"/>
    <cellStyle name="0 5 2" xfId="1465" xr:uid="{00000000-0005-0000-0000-00004E070000}"/>
    <cellStyle name="0 5 2 2" xfId="1466" xr:uid="{00000000-0005-0000-0000-00004F070000}"/>
    <cellStyle name="0 5 2 2 2" xfId="13404" xr:uid="{00000000-0005-0000-0000-000050070000}"/>
    <cellStyle name="0 5 2 3" xfId="1467" xr:uid="{00000000-0005-0000-0000-000051070000}"/>
    <cellStyle name="0 5 2 3 2" xfId="13405" xr:uid="{00000000-0005-0000-0000-000052070000}"/>
    <cellStyle name="0 5 2 4" xfId="13406" xr:uid="{00000000-0005-0000-0000-000053070000}"/>
    <cellStyle name="0 5 3" xfId="1468" xr:uid="{00000000-0005-0000-0000-000054070000}"/>
    <cellStyle name="0 5 3 2" xfId="1469" xr:uid="{00000000-0005-0000-0000-000055070000}"/>
    <cellStyle name="0 5 3 2 2" xfId="13407" xr:uid="{00000000-0005-0000-0000-000056070000}"/>
    <cellStyle name="0 5 3 3" xfId="1470" xr:uid="{00000000-0005-0000-0000-000057070000}"/>
    <cellStyle name="0 5 3 3 2" xfId="13408" xr:uid="{00000000-0005-0000-0000-000058070000}"/>
    <cellStyle name="0 5 3 4" xfId="13409" xr:uid="{00000000-0005-0000-0000-000059070000}"/>
    <cellStyle name="0 5 4" xfId="1471" xr:uid="{00000000-0005-0000-0000-00005A070000}"/>
    <cellStyle name="0 5 4 2" xfId="13410" xr:uid="{00000000-0005-0000-0000-00005B070000}"/>
    <cellStyle name="0 5 5" xfId="1472" xr:uid="{00000000-0005-0000-0000-00005C070000}"/>
    <cellStyle name="0 5 5 2" xfId="13411" xr:uid="{00000000-0005-0000-0000-00005D070000}"/>
    <cellStyle name="0 5 6" xfId="13412" xr:uid="{00000000-0005-0000-0000-00005E070000}"/>
    <cellStyle name="0 6" xfId="1473" xr:uid="{00000000-0005-0000-0000-00005F070000}"/>
    <cellStyle name="0 6 2" xfId="1474" xr:uid="{00000000-0005-0000-0000-000060070000}"/>
    <cellStyle name="0 6 2 2" xfId="13413" xr:uid="{00000000-0005-0000-0000-000061070000}"/>
    <cellStyle name="0 6 3" xfId="1475" xr:uid="{00000000-0005-0000-0000-000062070000}"/>
    <cellStyle name="0 6 3 2" xfId="13414" xr:uid="{00000000-0005-0000-0000-000063070000}"/>
    <cellStyle name="0 6 4" xfId="13415" xr:uid="{00000000-0005-0000-0000-000064070000}"/>
    <cellStyle name="0 7" xfId="1476" xr:uid="{00000000-0005-0000-0000-000065070000}"/>
    <cellStyle name="0 7 2" xfId="1477" xr:uid="{00000000-0005-0000-0000-000066070000}"/>
    <cellStyle name="0 7 2 2" xfId="13416" xr:uid="{00000000-0005-0000-0000-000067070000}"/>
    <cellStyle name="0 7 3" xfId="1478" xr:uid="{00000000-0005-0000-0000-000068070000}"/>
    <cellStyle name="0 7 3 2" xfId="13417" xr:uid="{00000000-0005-0000-0000-000069070000}"/>
    <cellStyle name="0 7 4" xfId="13418" xr:uid="{00000000-0005-0000-0000-00006A070000}"/>
    <cellStyle name="0 8" xfId="1479" xr:uid="{00000000-0005-0000-0000-00006B070000}"/>
    <cellStyle name="0 8 2" xfId="13419" xr:uid="{00000000-0005-0000-0000-00006C070000}"/>
    <cellStyle name="0 9" xfId="1480" xr:uid="{00000000-0005-0000-0000-00006D070000}"/>
    <cellStyle name="0 9 2" xfId="13420" xr:uid="{00000000-0005-0000-0000-00006E070000}"/>
    <cellStyle name="0,0_x000d__x000a_NA_x000d__x000a_" xfId="12458" xr:uid="{00000000-0005-0000-0000-00006F070000}"/>
    <cellStyle name="0.0" xfId="1481" xr:uid="{00000000-0005-0000-0000-000070070000}"/>
    <cellStyle name="0.0 10" xfId="1482" xr:uid="{00000000-0005-0000-0000-000071070000}"/>
    <cellStyle name="0.0 10 2" xfId="13421" xr:uid="{00000000-0005-0000-0000-000072070000}"/>
    <cellStyle name="0.0 11" xfId="13422" xr:uid="{00000000-0005-0000-0000-000073070000}"/>
    <cellStyle name="0.0 2" xfId="1483" xr:uid="{00000000-0005-0000-0000-000074070000}"/>
    <cellStyle name="0.0 2 2" xfId="1484" xr:uid="{00000000-0005-0000-0000-000075070000}"/>
    <cellStyle name="0.0 2 2 2" xfId="1485" xr:uid="{00000000-0005-0000-0000-000076070000}"/>
    <cellStyle name="0.0 2 2 2 2" xfId="1486" xr:uid="{00000000-0005-0000-0000-000077070000}"/>
    <cellStyle name="0.0 2 2 2 2 2" xfId="13423" xr:uid="{00000000-0005-0000-0000-000078070000}"/>
    <cellStyle name="0.0 2 2 2 3" xfId="1487" xr:uid="{00000000-0005-0000-0000-000079070000}"/>
    <cellStyle name="0.0 2 2 2 3 2" xfId="13424" xr:uid="{00000000-0005-0000-0000-00007A070000}"/>
    <cellStyle name="0.0 2 2 2 4" xfId="13425" xr:uid="{00000000-0005-0000-0000-00007B070000}"/>
    <cellStyle name="0.0 2 2 3" xfId="1488" xr:uid="{00000000-0005-0000-0000-00007C070000}"/>
    <cellStyle name="0.0 2 2 3 2" xfId="1489" xr:uid="{00000000-0005-0000-0000-00007D070000}"/>
    <cellStyle name="0.0 2 2 3 2 2" xfId="13426" xr:uid="{00000000-0005-0000-0000-00007E070000}"/>
    <cellStyle name="0.0 2 2 3 3" xfId="1490" xr:uid="{00000000-0005-0000-0000-00007F070000}"/>
    <cellStyle name="0.0 2 2 3 3 2" xfId="13427" xr:uid="{00000000-0005-0000-0000-000080070000}"/>
    <cellStyle name="0.0 2 2 3 4" xfId="13428" xr:uid="{00000000-0005-0000-0000-000081070000}"/>
    <cellStyle name="0.0 2 2 4" xfId="1491" xr:uid="{00000000-0005-0000-0000-000082070000}"/>
    <cellStyle name="0.0 2 2 4 2" xfId="13429" xr:uid="{00000000-0005-0000-0000-000083070000}"/>
    <cellStyle name="0.0 2 2 5" xfId="1492" xr:uid="{00000000-0005-0000-0000-000084070000}"/>
    <cellStyle name="0.0 2 2 5 2" xfId="13430" xr:uid="{00000000-0005-0000-0000-000085070000}"/>
    <cellStyle name="0.0 2 2 6" xfId="13431" xr:uid="{00000000-0005-0000-0000-000086070000}"/>
    <cellStyle name="0.0 2 3" xfId="1493" xr:uid="{00000000-0005-0000-0000-000087070000}"/>
    <cellStyle name="0.0 2 3 2" xfId="1494" xr:uid="{00000000-0005-0000-0000-000088070000}"/>
    <cellStyle name="0.0 2 3 2 2" xfId="13432" xr:uid="{00000000-0005-0000-0000-000089070000}"/>
    <cellStyle name="0.0 2 3 3" xfId="1495" xr:uid="{00000000-0005-0000-0000-00008A070000}"/>
    <cellStyle name="0.0 2 3 3 2" xfId="13433" xr:uid="{00000000-0005-0000-0000-00008B070000}"/>
    <cellStyle name="0.0 2 3 4" xfId="13434" xr:uid="{00000000-0005-0000-0000-00008C070000}"/>
    <cellStyle name="0.0 2 4" xfId="1496" xr:uid="{00000000-0005-0000-0000-00008D070000}"/>
    <cellStyle name="0.0 2 4 2" xfId="1497" xr:uid="{00000000-0005-0000-0000-00008E070000}"/>
    <cellStyle name="0.0 2 4 2 2" xfId="13435" xr:uid="{00000000-0005-0000-0000-00008F070000}"/>
    <cellStyle name="0.0 2 4 3" xfId="1498" xr:uid="{00000000-0005-0000-0000-000090070000}"/>
    <cellStyle name="0.0 2 4 3 2" xfId="13436" xr:uid="{00000000-0005-0000-0000-000091070000}"/>
    <cellStyle name="0.0 2 4 4" xfId="13437" xr:uid="{00000000-0005-0000-0000-000092070000}"/>
    <cellStyle name="0.0 2 5" xfId="1499" xr:uid="{00000000-0005-0000-0000-000093070000}"/>
    <cellStyle name="0.0 2 5 2" xfId="13438" xr:uid="{00000000-0005-0000-0000-000094070000}"/>
    <cellStyle name="0.0 2 6" xfId="1500" xr:uid="{00000000-0005-0000-0000-000095070000}"/>
    <cellStyle name="0.0 2 6 2" xfId="13439" xr:uid="{00000000-0005-0000-0000-000096070000}"/>
    <cellStyle name="0.0 2 7" xfId="13440" xr:uid="{00000000-0005-0000-0000-000097070000}"/>
    <cellStyle name="0.0 3" xfId="1501" xr:uid="{00000000-0005-0000-0000-000098070000}"/>
    <cellStyle name="0.0 3 2" xfId="1502" xr:uid="{00000000-0005-0000-0000-000099070000}"/>
    <cellStyle name="0.0 3 2 2" xfId="1503" xr:uid="{00000000-0005-0000-0000-00009A070000}"/>
    <cellStyle name="0.0 3 2 2 2" xfId="1504" xr:uid="{00000000-0005-0000-0000-00009B070000}"/>
    <cellStyle name="0.0 3 2 2 2 2" xfId="13441" xr:uid="{00000000-0005-0000-0000-00009C070000}"/>
    <cellStyle name="0.0 3 2 2 3" xfId="1505" xr:uid="{00000000-0005-0000-0000-00009D070000}"/>
    <cellStyle name="0.0 3 2 2 3 2" xfId="13442" xr:uid="{00000000-0005-0000-0000-00009E070000}"/>
    <cellStyle name="0.0 3 2 2 4" xfId="13443" xr:uid="{00000000-0005-0000-0000-00009F070000}"/>
    <cellStyle name="0.0 3 2 3" xfId="1506" xr:uid="{00000000-0005-0000-0000-0000A0070000}"/>
    <cellStyle name="0.0 3 2 3 2" xfId="1507" xr:uid="{00000000-0005-0000-0000-0000A1070000}"/>
    <cellStyle name="0.0 3 2 3 2 2" xfId="13444" xr:uid="{00000000-0005-0000-0000-0000A2070000}"/>
    <cellStyle name="0.0 3 2 3 3" xfId="1508" xr:uid="{00000000-0005-0000-0000-0000A3070000}"/>
    <cellStyle name="0.0 3 2 3 3 2" xfId="13445" xr:uid="{00000000-0005-0000-0000-0000A4070000}"/>
    <cellStyle name="0.0 3 2 3 4" xfId="13446" xr:uid="{00000000-0005-0000-0000-0000A5070000}"/>
    <cellStyle name="0.0 3 2 4" xfId="1509" xr:uid="{00000000-0005-0000-0000-0000A6070000}"/>
    <cellStyle name="0.0 3 2 4 2" xfId="13447" xr:uid="{00000000-0005-0000-0000-0000A7070000}"/>
    <cellStyle name="0.0 3 2 5" xfId="1510" xr:uid="{00000000-0005-0000-0000-0000A8070000}"/>
    <cellStyle name="0.0 3 2 5 2" xfId="13448" xr:uid="{00000000-0005-0000-0000-0000A9070000}"/>
    <cellStyle name="0.0 3 2 6" xfId="13449" xr:uid="{00000000-0005-0000-0000-0000AA070000}"/>
    <cellStyle name="0.0 3 3" xfId="1511" xr:uid="{00000000-0005-0000-0000-0000AB070000}"/>
    <cellStyle name="0.0 3 3 2" xfId="1512" xr:uid="{00000000-0005-0000-0000-0000AC070000}"/>
    <cellStyle name="0.0 3 3 2 2" xfId="13450" xr:uid="{00000000-0005-0000-0000-0000AD070000}"/>
    <cellStyle name="0.0 3 3 3" xfId="1513" xr:uid="{00000000-0005-0000-0000-0000AE070000}"/>
    <cellStyle name="0.0 3 3 3 2" xfId="13451" xr:uid="{00000000-0005-0000-0000-0000AF070000}"/>
    <cellStyle name="0.0 3 3 4" xfId="13452" xr:uid="{00000000-0005-0000-0000-0000B0070000}"/>
    <cellStyle name="0.0 3 4" xfId="1514" xr:uid="{00000000-0005-0000-0000-0000B1070000}"/>
    <cellStyle name="0.0 3 4 2" xfId="1515" xr:uid="{00000000-0005-0000-0000-0000B2070000}"/>
    <cellStyle name="0.0 3 4 2 2" xfId="13453" xr:uid="{00000000-0005-0000-0000-0000B3070000}"/>
    <cellStyle name="0.0 3 4 3" xfId="1516" xr:uid="{00000000-0005-0000-0000-0000B4070000}"/>
    <cellStyle name="0.0 3 4 3 2" xfId="13454" xr:uid="{00000000-0005-0000-0000-0000B5070000}"/>
    <cellStyle name="0.0 3 4 4" xfId="13455" xr:uid="{00000000-0005-0000-0000-0000B6070000}"/>
    <cellStyle name="0.0 3 5" xfId="1517" xr:uid="{00000000-0005-0000-0000-0000B7070000}"/>
    <cellStyle name="0.0 3 5 2" xfId="13456" xr:uid="{00000000-0005-0000-0000-0000B8070000}"/>
    <cellStyle name="0.0 3 6" xfId="1518" xr:uid="{00000000-0005-0000-0000-0000B9070000}"/>
    <cellStyle name="0.0 3 6 2" xfId="13457" xr:uid="{00000000-0005-0000-0000-0000BA070000}"/>
    <cellStyle name="0.0 3 7" xfId="13458" xr:uid="{00000000-0005-0000-0000-0000BB070000}"/>
    <cellStyle name="0.0 4" xfId="1519" xr:uid="{00000000-0005-0000-0000-0000BC070000}"/>
    <cellStyle name="0.0 4 2" xfId="1520" xr:uid="{00000000-0005-0000-0000-0000BD070000}"/>
    <cellStyle name="0.0 4 2 2" xfId="1521" xr:uid="{00000000-0005-0000-0000-0000BE070000}"/>
    <cellStyle name="0.0 4 2 2 2" xfId="13459" xr:uid="{00000000-0005-0000-0000-0000BF070000}"/>
    <cellStyle name="0.0 4 2 3" xfId="1522" xr:uid="{00000000-0005-0000-0000-0000C0070000}"/>
    <cellStyle name="0.0 4 2 3 2" xfId="13460" xr:uid="{00000000-0005-0000-0000-0000C1070000}"/>
    <cellStyle name="0.0 4 2 4" xfId="13461" xr:uid="{00000000-0005-0000-0000-0000C2070000}"/>
    <cellStyle name="0.0 4 3" xfId="1523" xr:uid="{00000000-0005-0000-0000-0000C3070000}"/>
    <cellStyle name="0.0 4 3 2" xfId="1524" xr:uid="{00000000-0005-0000-0000-0000C4070000}"/>
    <cellStyle name="0.0 4 3 2 2" xfId="13462" xr:uid="{00000000-0005-0000-0000-0000C5070000}"/>
    <cellStyle name="0.0 4 3 3" xfId="1525" xr:uid="{00000000-0005-0000-0000-0000C6070000}"/>
    <cellStyle name="0.0 4 3 3 2" xfId="13463" xr:uid="{00000000-0005-0000-0000-0000C7070000}"/>
    <cellStyle name="0.0 4 3 4" xfId="13464" xr:uid="{00000000-0005-0000-0000-0000C8070000}"/>
    <cellStyle name="0.0 4 4" xfId="1526" xr:uid="{00000000-0005-0000-0000-0000C9070000}"/>
    <cellStyle name="0.0 4 4 2" xfId="13465" xr:uid="{00000000-0005-0000-0000-0000CA070000}"/>
    <cellStyle name="0.0 4 5" xfId="1527" xr:uid="{00000000-0005-0000-0000-0000CB070000}"/>
    <cellStyle name="0.0 4 5 2" xfId="13466" xr:uid="{00000000-0005-0000-0000-0000CC070000}"/>
    <cellStyle name="0.0 4 6" xfId="13467" xr:uid="{00000000-0005-0000-0000-0000CD070000}"/>
    <cellStyle name="0.0 5" xfId="1528" xr:uid="{00000000-0005-0000-0000-0000CE070000}"/>
    <cellStyle name="0.0 5 2" xfId="1529" xr:uid="{00000000-0005-0000-0000-0000CF070000}"/>
    <cellStyle name="0.0 5 2 2" xfId="1530" xr:uid="{00000000-0005-0000-0000-0000D0070000}"/>
    <cellStyle name="0.0 5 2 2 2" xfId="13468" xr:uid="{00000000-0005-0000-0000-0000D1070000}"/>
    <cellStyle name="0.0 5 2 3" xfId="1531" xr:uid="{00000000-0005-0000-0000-0000D2070000}"/>
    <cellStyle name="0.0 5 2 3 2" xfId="13469" xr:uid="{00000000-0005-0000-0000-0000D3070000}"/>
    <cellStyle name="0.0 5 2 4" xfId="13470" xr:uid="{00000000-0005-0000-0000-0000D4070000}"/>
    <cellStyle name="0.0 5 3" xfId="1532" xr:uid="{00000000-0005-0000-0000-0000D5070000}"/>
    <cellStyle name="0.0 5 3 2" xfId="1533" xr:uid="{00000000-0005-0000-0000-0000D6070000}"/>
    <cellStyle name="0.0 5 3 2 2" xfId="13471" xr:uid="{00000000-0005-0000-0000-0000D7070000}"/>
    <cellStyle name="0.0 5 3 3" xfId="1534" xr:uid="{00000000-0005-0000-0000-0000D8070000}"/>
    <cellStyle name="0.0 5 3 3 2" xfId="13472" xr:uid="{00000000-0005-0000-0000-0000D9070000}"/>
    <cellStyle name="0.0 5 3 4" xfId="13473" xr:uid="{00000000-0005-0000-0000-0000DA070000}"/>
    <cellStyle name="0.0 5 4" xfId="1535" xr:uid="{00000000-0005-0000-0000-0000DB070000}"/>
    <cellStyle name="0.0 5 4 2" xfId="13474" xr:uid="{00000000-0005-0000-0000-0000DC070000}"/>
    <cellStyle name="0.0 5 5" xfId="1536" xr:uid="{00000000-0005-0000-0000-0000DD070000}"/>
    <cellStyle name="0.0 5 5 2" xfId="13475" xr:uid="{00000000-0005-0000-0000-0000DE070000}"/>
    <cellStyle name="0.0 5 6" xfId="13476" xr:uid="{00000000-0005-0000-0000-0000DF070000}"/>
    <cellStyle name="0.0 6" xfId="1537" xr:uid="{00000000-0005-0000-0000-0000E0070000}"/>
    <cellStyle name="0.0 6 2" xfId="1538" xr:uid="{00000000-0005-0000-0000-0000E1070000}"/>
    <cellStyle name="0.0 6 2 2" xfId="13477" xr:uid="{00000000-0005-0000-0000-0000E2070000}"/>
    <cellStyle name="0.0 6 3" xfId="1539" xr:uid="{00000000-0005-0000-0000-0000E3070000}"/>
    <cellStyle name="0.0 6 3 2" xfId="13478" xr:uid="{00000000-0005-0000-0000-0000E4070000}"/>
    <cellStyle name="0.0 6 4" xfId="13479" xr:uid="{00000000-0005-0000-0000-0000E5070000}"/>
    <cellStyle name="0.0 7" xfId="1540" xr:uid="{00000000-0005-0000-0000-0000E6070000}"/>
    <cellStyle name="0.0 7 2" xfId="1541" xr:uid="{00000000-0005-0000-0000-0000E7070000}"/>
    <cellStyle name="0.0 7 2 2" xfId="13480" xr:uid="{00000000-0005-0000-0000-0000E8070000}"/>
    <cellStyle name="0.0 7 3" xfId="1542" xr:uid="{00000000-0005-0000-0000-0000E9070000}"/>
    <cellStyle name="0.0 7 3 2" xfId="13481" xr:uid="{00000000-0005-0000-0000-0000EA070000}"/>
    <cellStyle name="0.0 7 4" xfId="13482" xr:uid="{00000000-0005-0000-0000-0000EB070000}"/>
    <cellStyle name="0.0 8" xfId="1543" xr:uid="{00000000-0005-0000-0000-0000EC070000}"/>
    <cellStyle name="0.0 8 2" xfId="13483" xr:uid="{00000000-0005-0000-0000-0000ED070000}"/>
    <cellStyle name="0.0 9" xfId="1544" xr:uid="{00000000-0005-0000-0000-0000EE070000}"/>
    <cellStyle name="0.0 9 2" xfId="13484" xr:uid="{00000000-0005-0000-0000-0000EF070000}"/>
    <cellStyle name="0.00" xfId="1545" xr:uid="{00000000-0005-0000-0000-0000F0070000}"/>
    <cellStyle name="0.00 10" xfId="1546" xr:uid="{00000000-0005-0000-0000-0000F1070000}"/>
    <cellStyle name="0.00 10 2" xfId="13485" xr:uid="{00000000-0005-0000-0000-0000F2070000}"/>
    <cellStyle name="0.00 11" xfId="13486" xr:uid="{00000000-0005-0000-0000-0000F3070000}"/>
    <cellStyle name="0.00 2" xfId="1547" xr:uid="{00000000-0005-0000-0000-0000F4070000}"/>
    <cellStyle name="0.00 2 2" xfId="1548" xr:uid="{00000000-0005-0000-0000-0000F5070000}"/>
    <cellStyle name="0.00 2 2 2" xfId="1549" xr:uid="{00000000-0005-0000-0000-0000F6070000}"/>
    <cellStyle name="0.00 2 2 2 2" xfId="1550" xr:uid="{00000000-0005-0000-0000-0000F7070000}"/>
    <cellStyle name="0.00 2 2 2 2 2" xfId="13487" xr:uid="{00000000-0005-0000-0000-0000F8070000}"/>
    <cellStyle name="0.00 2 2 2 3" xfId="1551" xr:uid="{00000000-0005-0000-0000-0000F9070000}"/>
    <cellStyle name="0.00 2 2 2 3 2" xfId="13488" xr:uid="{00000000-0005-0000-0000-0000FA070000}"/>
    <cellStyle name="0.00 2 2 2 4" xfId="13489" xr:uid="{00000000-0005-0000-0000-0000FB070000}"/>
    <cellStyle name="0.00 2 2 3" xfId="1552" xr:uid="{00000000-0005-0000-0000-0000FC070000}"/>
    <cellStyle name="0.00 2 2 3 2" xfId="1553" xr:uid="{00000000-0005-0000-0000-0000FD070000}"/>
    <cellStyle name="0.00 2 2 3 2 2" xfId="13490" xr:uid="{00000000-0005-0000-0000-0000FE070000}"/>
    <cellStyle name="0.00 2 2 3 3" xfId="1554" xr:uid="{00000000-0005-0000-0000-0000FF070000}"/>
    <cellStyle name="0.00 2 2 3 3 2" xfId="13491" xr:uid="{00000000-0005-0000-0000-000000080000}"/>
    <cellStyle name="0.00 2 2 3 4" xfId="13492" xr:uid="{00000000-0005-0000-0000-000001080000}"/>
    <cellStyle name="0.00 2 2 4" xfId="1555" xr:uid="{00000000-0005-0000-0000-000002080000}"/>
    <cellStyle name="0.00 2 2 4 2" xfId="13493" xr:uid="{00000000-0005-0000-0000-000003080000}"/>
    <cellStyle name="0.00 2 2 5" xfId="1556" xr:uid="{00000000-0005-0000-0000-000004080000}"/>
    <cellStyle name="0.00 2 2 5 2" xfId="13494" xr:uid="{00000000-0005-0000-0000-000005080000}"/>
    <cellStyle name="0.00 2 2 6" xfId="13495" xr:uid="{00000000-0005-0000-0000-000006080000}"/>
    <cellStyle name="0.00 2 3" xfId="1557" xr:uid="{00000000-0005-0000-0000-000007080000}"/>
    <cellStyle name="0.00 2 3 2" xfId="1558" xr:uid="{00000000-0005-0000-0000-000008080000}"/>
    <cellStyle name="0.00 2 3 2 2" xfId="13496" xr:uid="{00000000-0005-0000-0000-000009080000}"/>
    <cellStyle name="0.00 2 3 3" xfId="1559" xr:uid="{00000000-0005-0000-0000-00000A080000}"/>
    <cellStyle name="0.00 2 3 3 2" xfId="13497" xr:uid="{00000000-0005-0000-0000-00000B080000}"/>
    <cellStyle name="0.00 2 3 4" xfId="13498" xr:uid="{00000000-0005-0000-0000-00000C080000}"/>
    <cellStyle name="0.00 2 4" xfId="1560" xr:uid="{00000000-0005-0000-0000-00000D080000}"/>
    <cellStyle name="0.00 2 4 2" xfId="1561" xr:uid="{00000000-0005-0000-0000-00000E080000}"/>
    <cellStyle name="0.00 2 4 2 2" xfId="13499" xr:uid="{00000000-0005-0000-0000-00000F080000}"/>
    <cellStyle name="0.00 2 4 3" xfId="1562" xr:uid="{00000000-0005-0000-0000-000010080000}"/>
    <cellStyle name="0.00 2 4 3 2" xfId="13500" xr:uid="{00000000-0005-0000-0000-000011080000}"/>
    <cellStyle name="0.00 2 4 4" xfId="13501" xr:uid="{00000000-0005-0000-0000-000012080000}"/>
    <cellStyle name="0.00 2 5" xfId="1563" xr:uid="{00000000-0005-0000-0000-000013080000}"/>
    <cellStyle name="0.00 2 5 2" xfId="13502" xr:uid="{00000000-0005-0000-0000-000014080000}"/>
    <cellStyle name="0.00 2 6" xfId="1564" xr:uid="{00000000-0005-0000-0000-000015080000}"/>
    <cellStyle name="0.00 2 6 2" xfId="13503" xr:uid="{00000000-0005-0000-0000-000016080000}"/>
    <cellStyle name="0.00 2 7" xfId="13504" xr:uid="{00000000-0005-0000-0000-000017080000}"/>
    <cellStyle name="0.00 3" xfId="1565" xr:uid="{00000000-0005-0000-0000-000018080000}"/>
    <cellStyle name="0.00 3 2" xfId="1566" xr:uid="{00000000-0005-0000-0000-000019080000}"/>
    <cellStyle name="0.00 3 2 2" xfId="1567" xr:uid="{00000000-0005-0000-0000-00001A080000}"/>
    <cellStyle name="0.00 3 2 2 2" xfId="1568" xr:uid="{00000000-0005-0000-0000-00001B080000}"/>
    <cellStyle name="0.00 3 2 2 2 2" xfId="13505" xr:uid="{00000000-0005-0000-0000-00001C080000}"/>
    <cellStyle name="0.00 3 2 2 3" xfId="1569" xr:uid="{00000000-0005-0000-0000-00001D080000}"/>
    <cellStyle name="0.00 3 2 2 3 2" xfId="13506" xr:uid="{00000000-0005-0000-0000-00001E080000}"/>
    <cellStyle name="0.00 3 2 2 4" xfId="13507" xr:uid="{00000000-0005-0000-0000-00001F080000}"/>
    <cellStyle name="0.00 3 2 3" xfId="1570" xr:uid="{00000000-0005-0000-0000-000020080000}"/>
    <cellStyle name="0.00 3 2 3 2" xfId="1571" xr:uid="{00000000-0005-0000-0000-000021080000}"/>
    <cellStyle name="0.00 3 2 3 2 2" xfId="13508" xr:uid="{00000000-0005-0000-0000-000022080000}"/>
    <cellStyle name="0.00 3 2 3 3" xfId="1572" xr:uid="{00000000-0005-0000-0000-000023080000}"/>
    <cellStyle name="0.00 3 2 3 3 2" xfId="13509" xr:uid="{00000000-0005-0000-0000-000024080000}"/>
    <cellStyle name="0.00 3 2 3 4" xfId="13510" xr:uid="{00000000-0005-0000-0000-000025080000}"/>
    <cellStyle name="0.00 3 2 4" xfId="1573" xr:uid="{00000000-0005-0000-0000-000026080000}"/>
    <cellStyle name="0.00 3 2 4 2" xfId="13511" xr:uid="{00000000-0005-0000-0000-000027080000}"/>
    <cellStyle name="0.00 3 2 5" xfId="1574" xr:uid="{00000000-0005-0000-0000-000028080000}"/>
    <cellStyle name="0.00 3 2 5 2" xfId="13512" xr:uid="{00000000-0005-0000-0000-000029080000}"/>
    <cellStyle name="0.00 3 2 6" xfId="13513" xr:uid="{00000000-0005-0000-0000-00002A080000}"/>
    <cellStyle name="0.00 3 3" xfId="1575" xr:uid="{00000000-0005-0000-0000-00002B080000}"/>
    <cellStyle name="0.00 3 3 2" xfId="1576" xr:uid="{00000000-0005-0000-0000-00002C080000}"/>
    <cellStyle name="0.00 3 3 2 2" xfId="13514" xr:uid="{00000000-0005-0000-0000-00002D080000}"/>
    <cellStyle name="0.00 3 3 3" xfId="1577" xr:uid="{00000000-0005-0000-0000-00002E080000}"/>
    <cellStyle name="0.00 3 3 3 2" xfId="13515" xr:uid="{00000000-0005-0000-0000-00002F080000}"/>
    <cellStyle name="0.00 3 3 4" xfId="13516" xr:uid="{00000000-0005-0000-0000-000030080000}"/>
    <cellStyle name="0.00 3 4" xfId="1578" xr:uid="{00000000-0005-0000-0000-000031080000}"/>
    <cellStyle name="0.00 3 4 2" xfId="1579" xr:uid="{00000000-0005-0000-0000-000032080000}"/>
    <cellStyle name="0.00 3 4 2 2" xfId="13517" xr:uid="{00000000-0005-0000-0000-000033080000}"/>
    <cellStyle name="0.00 3 4 3" xfId="1580" xr:uid="{00000000-0005-0000-0000-000034080000}"/>
    <cellStyle name="0.00 3 4 3 2" xfId="13518" xr:uid="{00000000-0005-0000-0000-000035080000}"/>
    <cellStyle name="0.00 3 4 4" xfId="13519" xr:uid="{00000000-0005-0000-0000-000036080000}"/>
    <cellStyle name="0.00 3 5" xfId="1581" xr:uid="{00000000-0005-0000-0000-000037080000}"/>
    <cellStyle name="0.00 3 5 2" xfId="13520" xr:uid="{00000000-0005-0000-0000-000038080000}"/>
    <cellStyle name="0.00 3 6" xfId="1582" xr:uid="{00000000-0005-0000-0000-000039080000}"/>
    <cellStyle name="0.00 3 6 2" xfId="13521" xr:uid="{00000000-0005-0000-0000-00003A080000}"/>
    <cellStyle name="0.00 3 7" xfId="13522" xr:uid="{00000000-0005-0000-0000-00003B080000}"/>
    <cellStyle name="0.00 4" xfId="1583" xr:uid="{00000000-0005-0000-0000-00003C080000}"/>
    <cellStyle name="0.00 4 2" xfId="1584" xr:uid="{00000000-0005-0000-0000-00003D080000}"/>
    <cellStyle name="0.00 4 2 2" xfId="1585" xr:uid="{00000000-0005-0000-0000-00003E080000}"/>
    <cellStyle name="0.00 4 2 2 2" xfId="13523" xr:uid="{00000000-0005-0000-0000-00003F080000}"/>
    <cellStyle name="0.00 4 2 3" xfId="1586" xr:uid="{00000000-0005-0000-0000-000040080000}"/>
    <cellStyle name="0.00 4 2 3 2" xfId="13524" xr:uid="{00000000-0005-0000-0000-000041080000}"/>
    <cellStyle name="0.00 4 2 4" xfId="13525" xr:uid="{00000000-0005-0000-0000-000042080000}"/>
    <cellStyle name="0.00 4 3" xfId="1587" xr:uid="{00000000-0005-0000-0000-000043080000}"/>
    <cellStyle name="0.00 4 3 2" xfId="1588" xr:uid="{00000000-0005-0000-0000-000044080000}"/>
    <cellStyle name="0.00 4 3 2 2" xfId="13526" xr:uid="{00000000-0005-0000-0000-000045080000}"/>
    <cellStyle name="0.00 4 3 3" xfId="1589" xr:uid="{00000000-0005-0000-0000-000046080000}"/>
    <cellStyle name="0.00 4 3 3 2" xfId="13527" xr:uid="{00000000-0005-0000-0000-000047080000}"/>
    <cellStyle name="0.00 4 3 4" xfId="13528" xr:uid="{00000000-0005-0000-0000-000048080000}"/>
    <cellStyle name="0.00 4 4" xfId="1590" xr:uid="{00000000-0005-0000-0000-000049080000}"/>
    <cellStyle name="0.00 4 4 2" xfId="13529" xr:uid="{00000000-0005-0000-0000-00004A080000}"/>
    <cellStyle name="0.00 4 5" xfId="1591" xr:uid="{00000000-0005-0000-0000-00004B080000}"/>
    <cellStyle name="0.00 4 5 2" xfId="13530" xr:uid="{00000000-0005-0000-0000-00004C080000}"/>
    <cellStyle name="0.00 4 6" xfId="13531" xr:uid="{00000000-0005-0000-0000-00004D080000}"/>
    <cellStyle name="0.00 5" xfId="1592" xr:uid="{00000000-0005-0000-0000-00004E080000}"/>
    <cellStyle name="0.00 5 2" xfId="1593" xr:uid="{00000000-0005-0000-0000-00004F080000}"/>
    <cellStyle name="0.00 5 2 2" xfId="1594" xr:uid="{00000000-0005-0000-0000-000050080000}"/>
    <cellStyle name="0.00 5 2 2 2" xfId="13532" xr:uid="{00000000-0005-0000-0000-000051080000}"/>
    <cellStyle name="0.00 5 2 3" xfId="1595" xr:uid="{00000000-0005-0000-0000-000052080000}"/>
    <cellStyle name="0.00 5 2 3 2" xfId="13533" xr:uid="{00000000-0005-0000-0000-000053080000}"/>
    <cellStyle name="0.00 5 2 4" xfId="13534" xr:uid="{00000000-0005-0000-0000-000054080000}"/>
    <cellStyle name="0.00 5 3" xfId="1596" xr:uid="{00000000-0005-0000-0000-000055080000}"/>
    <cellStyle name="0.00 5 3 2" xfId="1597" xr:uid="{00000000-0005-0000-0000-000056080000}"/>
    <cellStyle name="0.00 5 3 2 2" xfId="13535" xr:uid="{00000000-0005-0000-0000-000057080000}"/>
    <cellStyle name="0.00 5 3 3" xfId="1598" xr:uid="{00000000-0005-0000-0000-000058080000}"/>
    <cellStyle name="0.00 5 3 3 2" xfId="13536" xr:uid="{00000000-0005-0000-0000-000059080000}"/>
    <cellStyle name="0.00 5 3 4" xfId="13537" xr:uid="{00000000-0005-0000-0000-00005A080000}"/>
    <cellStyle name="0.00 5 4" xfId="1599" xr:uid="{00000000-0005-0000-0000-00005B080000}"/>
    <cellStyle name="0.00 5 4 2" xfId="13538" xr:uid="{00000000-0005-0000-0000-00005C080000}"/>
    <cellStyle name="0.00 5 5" xfId="1600" xr:uid="{00000000-0005-0000-0000-00005D080000}"/>
    <cellStyle name="0.00 5 5 2" xfId="13539" xr:uid="{00000000-0005-0000-0000-00005E080000}"/>
    <cellStyle name="0.00 5 6" xfId="13540" xr:uid="{00000000-0005-0000-0000-00005F080000}"/>
    <cellStyle name="0.00 6" xfId="1601" xr:uid="{00000000-0005-0000-0000-000060080000}"/>
    <cellStyle name="0.00 6 2" xfId="1602" xr:uid="{00000000-0005-0000-0000-000061080000}"/>
    <cellStyle name="0.00 6 2 2" xfId="13541" xr:uid="{00000000-0005-0000-0000-000062080000}"/>
    <cellStyle name="0.00 6 3" xfId="1603" xr:uid="{00000000-0005-0000-0000-000063080000}"/>
    <cellStyle name="0.00 6 3 2" xfId="13542" xr:uid="{00000000-0005-0000-0000-000064080000}"/>
    <cellStyle name="0.00 6 4" xfId="13543" xr:uid="{00000000-0005-0000-0000-000065080000}"/>
    <cellStyle name="0.00 7" xfId="1604" xr:uid="{00000000-0005-0000-0000-000066080000}"/>
    <cellStyle name="0.00 7 2" xfId="1605" xr:uid="{00000000-0005-0000-0000-000067080000}"/>
    <cellStyle name="0.00 7 2 2" xfId="13544" xr:uid="{00000000-0005-0000-0000-000068080000}"/>
    <cellStyle name="0.00 7 3" xfId="1606" xr:uid="{00000000-0005-0000-0000-000069080000}"/>
    <cellStyle name="0.00 7 3 2" xfId="13545" xr:uid="{00000000-0005-0000-0000-00006A080000}"/>
    <cellStyle name="0.00 7 4" xfId="13546" xr:uid="{00000000-0005-0000-0000-00006B080000}"/>
    <cellStyle name="0.00 8" xfId="1607" xr:uid="{00000000-0005-0000-0000-00006C080000}"/>
    <cellStyle name="0.00 8 2" xfId="13547" xr:uid="{00000000-0005-0000-0000-00006D080000}"/>
    <cellStyle name="0.00 9" xfId="1608" xr:uid="{00000000-0005-0000-0000-00006E080000}"/>
    <cellStyle name="0.00 9 2" xfId="13548" xr:uid="{00000000-0005-0000-0000-00006F080000}"/>
    <cellStyle name="1" xfId="14" xr:uid="{00000000-0005-0000-0000-000070080000}"/>
    <cellStyle name="1 2" xfId="1610" xr:uid="{00000000-0005-0000-0000-000071080000}"/>
    <cellStyle name="1 3" xfId="1611" xr:uid="{00000000-0005-0000-0000-000072080000}"/>
    <cellStyle name="1 4" xfId="13192" xr:uid="{00000000-0005-0000-0000-000073080000}"/>
    <cellStyle name="1 5" xfId="1609" xr:uid="{00000000-0005-0000-0000-000074080000}"/>
    <cellStyle name="1_!1 1 bao cao giao KH ve HTCMT vung TNB   12-12-2011" xfId="12459" xr:uid="{00000000-0005-0000-0000-000075080000}"/>
    <cellStyle name="1_160505 BIEU CHI NSDP TREN DAU DAN (BAO GÔM BSCMT)" xfId="1612" xr:uid="{00000000-0005-0000-0000-000076080000}"/>
    <cellStyle name="1_160627 Dinh muc chi thuong xuyen 2017 -73% - 72-28 theo can doi cua TCT" xfId="1613" xr:uid="{00000000-0005-0000-0000-000077080000}"/>
    <cellStyle name="1_160627 tinh dieu tiet cho 3 dp tiep thu bac kan, tiep thu Quang Nam 80-20; 72-28" xfId="1614" xr:uid="{00000000-0005-0000-0000-000078080000}"/>
    <cellStyle name="1_160715 Mau bieu du toan vong I nam 2017" xfId="1615" xr:uid="{00000000-0005-0000-0000-000079080000}"/>
    <cellStyle name="1_17 bieu (hung cap nhap)" xfId="1616" xr:uid="{00000000-0005-0000-0000-00007A080000}"/>
    <cellStyle name="1_17 bieu (hung cap nhap) 2" xfId="1617" xr:uid="{00000000-0005-0000-0000-00007B080000}"/>
    <cellStyle name="1_17 bieu (hung cap nhap) 2 2" xfId="13549" xr:uid="{00000000-0005-0000-0000-00007C080000}"/>
    <cellStyle name="1_17 bieu (hung cap nhap) 3" xfId="1618" xr:uid="{00000000-0005-0000-0000-00007D080000}"/>
    <cellStyle name="1_17 bieu (hung cap nhap) 3 2" xfId="13550" xr:uid="{00000000-0005-0000-0000-00007E080000}"/>
    <cellStyle name="1_17 bieu (hung cap nhap) 4" xfId="13551" xr:uid="{00000000-0005-0000-0000-00007F080000}"/>
    <cellStyle name="1_2016.04.20 XAC DINH QL GD HC" xfId="1619" xr:uid="{00000000-0005-0000-0000-000080080000}"/>
    <cellStyle name="1_2-Ha GiangBB2011-V1" xfId="1620" xr:uid="{00000000-0005-0000-0000-000081080000}"/>
    <cellStyle name="1_50-BB Vung tau 2011" xfId="1621" xr:uid="{00000000-0005-0000-0000-000082080000}"/>
    <cellStyle name="1_52-Long An2011.BB-V1" xfId="1622" xr:uid="{00000000-0005-0000-0000-000083080000}"/>
    <cellStyle name="1_63- Ca Mau" xfId="1623" xr:uid="{00000000-0005-0000-0000-000084080000}"/>
    <cellStyle name="1_63. Ca Mau Du toan 2013" xfId="1624" xr:uid="{00000000-0005-0000-0000-000085080000}"/>
    <cellStyle name="1_7 noi 48 goi C5 9 vi na" xfId="1625" xr:uid="{00000000-0005-0000-0000-000086080000}"/>
    <cellStyle name="1_A140816 TIEN LUONG DU TOAN 2015" xfId="1626" xr:uid="{00000000-0005-0000-0000-000087080000}"/>
    <cellStyle name="1_BANG KE VAT TU" xfId="1627" xr:uid="{00000000-0005-0000-0000-000088080000}"/>
    <cellStyle name="1_Bao cao doan cong tac cua Bo thang 4-2010" xfId="1628" xr:uid="{00000000-0005-0000-0000-000089080000}"/>
    <cellStyle name="1_Bao cao doan cong tac cua Bo thang 4-2010 2" xfId="1629" xr:uid="{00000000-0005-0000-0000-00008A080000}"/>
    <cellStyle name="1_Bao cao doan cong tac cua Bo thang 4-2010 2 2" xfId="13552" xr:uid="{00000000-0005-0000-0000-00008B080000}"/>
    <cellStyle name="1_Bao cao doan cong tac cua Bo thang 4-2010 3" xfId="13553" xr:uid="{00000000-0005-0000-0000-00008C080000}"/>
    <cellStyle name="1_Bao cao giai ngan von dau tu nam 2009 (theo doi)" xfId="1630" xr:uid="{00000000-0005-0000-0000-00008D080000}"/>
    <cellStyle name="1_Bao cao giai ngan von dau tu nam 2009 (theo doi) 2" xfId="1631" xr:uid="{00000000-0005-0000-0000-00008E080000}"/>
    <cellStyle name="1_Bao cao giai ngan von dau tu nam 2009 (theo doi) 2 2" xfId="13554" xr:uid="{00000000-0005-0000-0000-00008F080000}"/>
    <cellStyle name="1_Bao cao giai ngan von dau tu nam 2009 (theo doi) 3" xfId="13555" xr:uid="{00000000-0005-0000-0000-000090080000}"/>
    <cellStyle name="1_Bao cao giai ngan von dau tu nam 2009 (theo doi)_Bao cao doan cong tac cua Bo thang 4-2010" xfId="1632" xr:uid="{00000000-0005-0000-0000-000091080000}"/>
    <cellStyle name="1_Bao cao giai ngan von dau tu nam 2009 (theo doi)_Bao cao doan cong tac cua Bo thang 4-2010 2" xfId="1633" xr:uid="{00000000-0005-0000-0000-000092080000}"/>
    <cellStyle name="1_Bao cao giai ngan von dau tu nam 2009 (theo doi)_Bao cao doan cong tac cua Bo thang 4-2010 2 2" xfId="13556" xr:uid="{00000000-0005-0000-0000-000093080000}"/>
    <cellStyle name="1_Bao cao giai ngan von dau tu nam 2009 (theo doi)_Bao cao doan cong tac cua Bo thang 4-2010 3" xfId="13557" xr:uid="{00000000-0005-0000-0000-000094080000}"/>
    <cellStyle name="1_Bao cao giai ngan von dau tu nam 2009 (theo doi)_Ke hoach 2009 (theo doi) -1" xfId="1634" xr:uid="{00000000-0005-0000-0000-000095080000}"/>
    <cellStyle name="1_Bao cao giai ngan von dau tu nam 2009 (theo doi)_Ke hoach 2009 (theo doi) -1 2" xfId="1635" xr:uid="{00000000-0005-0000-0000-000096080000}"/>
    <cellStyle name="1_Bao cao giai ngan von dau tu nam 2009 (theo doi)_Ke hoach 2009 (theo doi) -1 2 2" xfId="13558" xr:uid="{00000000-0005-0000-0000-000097080000}"/>
    <cellStyle name="1_Bao cao giai ngan von dau tu nam 2009 (theo doi)_Ke hoach 2009 (theo doi) -1 3" xfId="13559" xr:uid="{00000000-0005-0000-0000-000098080000}"/>
    <cellStyle name="1_Bao cao KP tu chu" xfId="1636" xr:uid="{00000000-0005-0000-0000-000099080000}"/>
    <cellStyle name="1_BAO GIA NGAY 24-10-08 (co dam)" xfId="1637" xr:uid="{00000000-0005-0000-0000-00009A080000}"/>
    <cellStyle name="1_Bao gia TB Kon Dao 2010" xfId="1638" xr:uid="{00000000-0005-0000-0000-00009B080000}"/>
    <cellStyle name="1_Bao gia TB Kon Dao 2010 2" xfId="13560" xr:uid="{00000000-0005-0000-0000-00009C080000}"/>
    <cellStyle name="1_BC 8 thang 2009 ve CT trong diem 5nam" xfId="1639" xr:uid="{00000000-0005-0000-0000-00009D080000}"/>
    <cellStyle name="1_BC 8 thang 2009 ve CT trong diem 5nam 2" xfId="1640" xr:uid="{00000000-0005-0000-0000-00009E080000}"/>
    <cellStyle name="1_BC 8 thang 2009 ve CT trong diem 5nam 2 2" xfId="13561" xr:uid="{00000000-0005-0000-0000-00009F080000}"/>
    <cellStyle name="1_BC 8 thang 2009 ve CT trong diem 5nam 3" xfId="13562" xr:uid="{00000000-0005-0000-0000-0000A0080000}"/>
    <cellStyle name="1_BC 8 thang 2009 ve CT trong diem 5nam_Bao cao doan cong tac cua Bo thang 4-2010" xfId="1641" xr:uid="{00000000-0005-0000-0000-0000A1080000}"/>
    <cellStyle name="1_BC 8 thang 2009 ve CT trong diem 5nam_Bao cao doan cong tac cua Bo thang 4-2010 2" xfId="1642" xr:uid="{00000000-0005-0000-0000-0000A2080000}"/>
    <cellStyle name="1_BC 8 thang 2009 ve CT trong diem 5nam_Bao cao doan cong tac cua Bo thang 4-2010 2 2" xfId="13563" xr:uid="{00000000-0005-0000-0000-0000A3080000}"/>
    <cellStyle name="1_BC 8 thang 2009 ve CT trong diem 5nam_Bao cao doan cong tac cua Bo thang 4-2010 3" xfId="13564" xr:uid="{00000000-0005-0000-0000-0000A4080000}"/>
    <cellStyle name="1_BC 8 thang 2009 ve CT trong diem 5nam_bieu 01" xfId="1643" xr:uid="{00000000-0005-0000-0000-0000A5080000}"/>
    <cellStyle name="1_BC 8 thang 2009 ve CT trong diem 5nam_bieu 01 2" xfId="1644" xr:uid="{00000000-0005-0000-0000-0000A6080000}"/>
    <cellStyle name="1_BC 8 thang 2009 ve CT trong diem 5nam_bieu 01 2 2" xfId="13565" xr:uid="{00000000-0005-0000-0000-0000A7080000}"/>
    <cellStyle name="1_BC 8 thang 2009 ve CT trong diem 5nam_bieu 01 3" xfId="13566" xr:uid="{00000000-0005-0000-0000-0000A8080000}"/>
    <cellStyle name="1_BC 8 thang 2009 ve CT trong diem 5nam_bieu 01_Bao cao doan cong tac cua Bo thang 4-2010" xfId="1645" xr:uid="{00000000-0005-0000-0000-0000A9080000}"/>
    <cellStyle name="1_BC 8 thang 2009 ve CT trong diem 5nam_bieu 01_Bao cao doan cong tac cua Bo thang 4-2010 2" xfId="1646" xr:uid="{00000000-0005-0000-0000-0000AA080000}"/>
    <cellStyle name="1_BC 8 thang 2009 ve CT trong diem 5nam_bieu 01_Bao cao doan cong tac cua Bo thang 4-2010 2 2" xfId="13567" xr:uid="{00000000-0005-0000-0000-0000AB080000}"/>
    <cellStyle name="1_BC 8 thang 2009 ve CT trong diem 5nam_bieu 01_Bao cao doan cong tac cua Bo thang 4-2010 3" xfId="13568" xr:uid="{00000000-0005-0000-0000-0000AC080000}"/>
    <cellStyle name="1_BC nam 2007 (UB)" xfId="1647" xr:uid="{00000000-0005-0000-0000-0000AD080000}"/>
    <cellStyle name="1_BC nam 2007 (UB) 2" xfId="1648" xr:uid="{00000000-0005-0000-0000-0000AE080000}"/>
    <cellStyle name="1_BC nam 2007 (UB) 2 2" xfId="13569" xr:uid="{00000000-0005-0000-0000-0000AF080000}"/>
    <cellStyle name="1_BC nam 2007 (UB) 3" xfId="13570" xr:uid="{00000000-0005-0000-0000-0000B0080000}"/>
    <cellStyle name="1_BC nam 2007 (UB)_Bao cao doan cong tac cua Bo thang 4-2010" xfId="1649" xr:uid="{00000000-0005-0000-0000-0000B1080000}"/>
    <cellStyle name="1_BC nam 2007 (UB)_Bao cao doan cong tac cua Bo thang 4-2010 2" xfId="1650" xr:uid="{00000000-0005-0000-0000-0000B2080000}"/>
    <cellStyle name="1_BC nam 2007 (UB)_Bao cao doan cong tac cua Bo thang 4-2010 2 2" xfId="13571" xr:uid="{00000000-0005-0000-0000-0000B3080000}"/>
    <cellStyle name="1_BC nam 2007 (UB)_Bao cao doan cong tac cua Bo thang 4-2010 3" xfId="13572" xr:uid="{00000000-0005-0000-0000-0000B4080000}"/>
    <cellStyle name="1_bieu 1" xfId="1651" xr:uid="{00000000-0005-0000-0000-0000B5080000}"/>
    <cellStyle name="1_bieu 2" xfId="1652" xr:uid="{00000000-0005-0000-0000-0000B6080000}"/>
    <cellStyle name="1_bieu 4" xfId="1653" xr:uid="{00000000-0005-0000-0000-0000B7080000}"/>
    <cellStyle name="1_bieu tong hop" xfId="1654" xr:uid="{00000000-0005-0000-0000-0000B8080000}"/>
    <cellStyle name="1_Bieu4HTMT" xfId="12460" xr:uid="{00000000-0005-0000-0000-0000B9080000}"/>
    <cellStyle name="1_Book1" xfId="1655" xr:uid="{00000000-0005-0000-0000-0000BA080000}"/>
    <cellStyle name="1_Book1 2" xfId="1656" xr:uid="{00000000-0005-0000-0000-0000BB080000}"/>
    <cellStyle name="1_Book1 2 2" xfId="13573" xr:uid="{00000000-0005-0000-0000-0000BC080000}"/>
    <cellStyle name="1_Book1_1" xfId="1657" xr:uid="{00000000-0005-0000-0000-0000BD080000}"/>
    <cellStyle name="1_Book1_1 2" xfId="1658" xr:uid="{00000000-0005-0000-0000-0000BE080000}"/>
    <cellStyle name="1_Book1_1 2 2" xfId="13574" xr:uid="{00000000-0005-0000-0000-0000BF080000}"/>
    <cellStyle name="1_Book1_1 3" xfId="1659" xr:uid="{00000000-0005-0000-0000-0000C0080000}"/>
    <cellStyle name="1_Book1_1 3 2" xfId="13575" xr:uid="{00000000-0005-0000-0000-0000C1080000}"/>
    <cellStyle name="1_Book1_1_!1 1 bao cao giao KH ve HTCMT vung TNB   12-12-2011" xfId="12461" xr:uid="{00000000-0005-0000-0000-0000C2080000}"/>
    <cellStyle name="1_Book1_1_131114- Bieu giao du toan CTMTQG 2014 giao" xfId="1660" xr:uid="{00000000-0005-0000-0000-0000C3080000}"/>
    <cellStyle name="1_Book1_1_131114- Bieu giao du toan CTMTQG 2014 giao 2" xfId="1661" xr:uid="{00000000-0005-0000-0000-0000C4080000}"/>
    <cellStyle name="1_Book1_1_131114- Bieu giao du toan CTMTQG 2014 giao_Du toan chi NSDP 2017" xfId="1662" xr:uid="{00000000-0005-0000-0000-0000C5080000}"/>
    <cellStyle name="1_Book1_1_Bieu4HTMT" xfId="12462" xr:uid="{00000000-0005-0000-0000-0000C6080000}"/>
    <cellStyle name="1_Book1_1_Bieu4HTMT_!1 1 bao cao giao KH ve HTCMT vung TNB   12-12-2011" xfId="12463" xr:uid="{00000000-0005-0000-0000-0000C7080000}"/>
    <cellStyle name="1_Book1_1_Bieu4HTMT_KH TPCP vung TNB (03-1-2012)" xfId="12464" xr:uid="{00000000-0005-0000-0000-0000C8080000}"/>
    <cellStyle name="1_Book1_1_KH TPCP vung TNB (03-1-2012)" xfId="12465" xr:uid="{00000000-0005-0000-0000-0000C9080000}"/>
    <cellStyle name="1_Book1_1_VBPL kiểm toán Đầu tư XDCB 2010" xfId="1663" xr:uid="{00000000-0005-0000-0000-0000CA080000}"/>
    <cellStyle name="1_Book1_Bao cao doan cong tac cua Bo thang 4-2010" xfId="1664" xr:uid="{00000000-0005-0000-0000-0000CB080000}"/>
    <cellStyle name="1_Book1_Bao cao doan cong tac cua Bo thang 4-2010 2" xfId="1665" xr:uid="{00000000-0005-0000-0000-0000CC080000}"/>
    <cellStyle name="1_Book1_Bao cao doan cong tac cua Bo thang 4-2010 2 2" xfId="1666" xr:uid="{00000000-0005-0000-0000-0000CD080000}"/>
    <cellStyle name="1_Book1_Bao cao doan cong tac cua Bo thang 4-2010 2 2 2" xfId="1667" xr:uid="{00000000-0005-0000-0000-0000CE080000}"/>
    <cellStyle name="1_Book1_Bao cao doan cong tac cua Bo thang 4-2010 2 2 2 2" xfId="13576" xr:uid="{00000000-0005-0000-0000-0000CF080000}"/>
    <cellStyle name="1_Book1_Bao cao doan cong tac cua Bo thang 4-2010 2 2 3" xfId="1668" xr:uid="{00000000-0005-0000-0000-0000D0080000}"/>
    <cellStyle name="1_Book1_Bao cao doan cong tac cua Bo thang 4-2010 2 2 3 2" xfId="13577" xr:uid="{00000000-0005-0000-0000-0000D1080000}"/>
    <cellStyle name="1_Book1_Bao cao doan cong tac cua Bo thang 4-2010 2 2 4" xfId="13578" xr:uid="{00000000-0005-0000-0000-0000D2080000}"/>
    <cellStyle name="1_Book1_Bao cao doan cong tac cua Bo thang 4-2010 2 3" xfId="1669" xr:uid="{00000000-0005-0000-0000-0000D3080000}"/>
    <cellStyle name="1_Book1_Bao cao doan cong tac cua Bo thang 4-2010 2 3 2" xfId="1670" xr:uid="{00000000-0005-0000-0000-0000D4080000}"/>
    <cellStyle name="1_Book1_Bao cao doan cong tac cua Bo thang 4-2010 2 3 2 2" xfId="13579" xr:uid="{00000000-0005-0000-0000-0000D5080000}"/>
    <cellStyle name="1_Book1_Bao cao doan cong tac cua Bo thang 4-2010 2 3 3" xfId="1671" xr:uid="{00000000-0005-0000-0000-0000D6080000}"/>
    <cellStyle name="1_Book1_Bao cao doan cong tac cua Bo thang 4-2010 2 3 3 2" xfId="13580" xr:uid="{00000000-0005-0000-0000-0000D7080000}"/>
    <cellStyle name="1_Book1_Bao cao doan cong tac cua Bo thang 4-2010 2 3 4" xfId="13581" xr:uid="{00000000-0005-0000-0000-0000D8080000}"/>
    <cellStyle name="1_Book1_Bao cao doan cong tac cua Bo thang 4-2010 2 4" xfId="1672" xr:uid="{00000000-0005-0000-0000-0000D9080000}"/>
    <cellStyle name="1_Book1_Bao cao doan cong tac cua Bo thang 4-2010 2 4 2" xfId="13582" xr:uid="{00000000-0005-0000-0000-0000DA080000}"/>
    <cellStyle name="1_Book1_Bao cao doan cong tac cua Bo thang 4-2010 2 5" xfId="1673" xr:uid="{00000000-0005-0000-0000-0000DB080000}"/>
    <cellStyle name="1_Book1_Bao cao doan cong tac cua Bo thang 4-2010 2 5 2" xfId="13583" xr:uid="{00000000-0005-0000-0000-0000DC080000}"/>
    <cellStyle name="1_Book1_Bao cao doan cong tac cua Bo thang 4-2010 2 6" xfId="13584" xr:uid="{00000000-0005-0000-0000-0000DD080000}"/>
    <cellStyle name="1_Book1_Bao cao doan cong tac cua Bo thang 4-2010 3" xfId="1674" xr:uid="{00000000-0005-0000-0000-0000DE080000}"/>
    <cellStyle name="1_Book1_Bao cao doan cong tac cua Bo thang 4-2010 3 2" xfId="1675" xr:uid="{00000000-0005-0000-0000-0000DF080000}"/>
    <cellStyle name="1_Book1_Bao cao doan cong tac cua Bo thang 4-2010 3 2 2" xfId="13585" xr:uid="{00000000-0005-0000-0000-0000E0080000}"/>
    <cellStyle name="1_Book1_Bao cao doan cong tac cua Bo thang 4-2010 3 3" xfId="1676" xr:uid="{00000000-0005-0000-0000-0000E1080000}"/>
    <cellStyle name="1_Book1_Bao cao doan cong tac cua Bo thang 4-2010 3 3 2" xfId="13586" xr:uid="{00000000-0005-0000-0000-0000E2080000}"/>
    <cellStyle name="1_Book1_Bao cao doan cong tac cua Bo thang 4-2010 3 4" xfId="13587" xr:uid="{00000000-0005-0000-0000-0000E3080000}"/>
    <cellStyle name="1_Book1_Bao cao doan cong tac cua Bo thang 4-2010 4" xfId="1677" xr:uid="{00000000-0005-0000-0000-0000E4080000}"/>
    <cellStyle name="1_Book1_Bao cao doan cong tac cua Bo thang 4-2010 4 2" xfId="1678" xr:uid="{00000000-0005-0000-0000-0000E5080000}"/>
    <cellStyle name="1_Book1_Bao cao doan cong tac cua Bo thang 4-2010 4 2 2" xfId="13588" xr:uid="{00000000-0005-0000-0000-0000E6080000}"/>
    <cellStyle name="1_Book1_Bao cao doan cong tac cua Bo thang 4-2010 4 3" xfId="1679" xr:uid="{00000000-0005-0000-0000-0000E7080000}"/>
    <cellStyle name="1_Book1_Bao cao doan cong tac cua Bo thang 4-2010 4 3 2" xfId="13589" xr:uid="{00000000-0005-0000-0000-0000E8080000}"/>
    <cellStyle name="1_Book1_Bao cao doan cong tac cua Bo thang 4-2010 4 4" xfId="13590" xr:uid="{00000000-0005-0000-0000-0000E9080000}"/>
    <cellStyle name="1_Book1_Bao cao doan cong tac cua Bo thang 4-2010 5" xfId="1680" xr:uid="{00000000-0005-0000-0000-0000EA080000}"/>
    <cellStyle name="1_Book1_Bao cao doan cong tac cua Bo thang 4-2010 5 2" xfId="13591" xr:uid="{00000000-0005-0000-0000-0000EB080000}"/>
    <cellStyle name="1_Book1_Bao cao doan cong tac cua Bo thang 4-2010 6" xfId="1681" xr:uid="{00000000-0005-0000-0000-0000EC080000}"/>
    <cellStyle name="1_Book1_Bao cao doan cong tac cua Bo thang 4-2010 6 2" xfId="13592" xr:uid="{00000000-0005-0000-0000-0000ED080000}"/>
    <cellStyle name="1_Book1_Bao cao doan cong tac cua Bo thang 4-2010 7" xfId="13593" xr:uid="{00000000-0005-0000-0000-0000EE080000}"/>
    <cellStyle name="1_Book1_BL vu" xfId="1682" xr:uid="{00000000-0005-0000-0000-0000EF080000}"/>
    <cellStyle name="1_Book1_Book1" xfId="1683" xr:uid="{00000000-0005-0000-0000-0000F0080000}"/>
    <cellStyle name="1_Book1_Book1 2" xfId="1684" xr:uid="{00000000-0005-0000-0000-0000F1080000}"/>
    <cellStyle name="1_Book1_Book1 2 2" xfId="1685" xr:uid="{00000000-0005-0000-0000-0000F2080000}"/>
    <cellStyle name="1_Book1_Book1 2 2 2" xfId="1686" xr:uid="{00000000-0005-0000-0000-0000F3080000}"/>
    <cellStyle name="1_Book1_Book1 2 2 2 2" xfId="13594" xr:uid="{00000000-0005-0000-0000-0000F4080000}"/>
    <cellStyle name="1_Book1_Book1 2 2 3" xfId="1687" xr:uid="{00000000-0005-0000-0000-0000F5080000}"/>
    <cellStyle name="1_Book1_Book1 2 2 3 2" xfId="13595" xr:uid="{00000000-0005-0000-0000-0000F6080000}"/>
    <cellStyle name="1_Book1_Book1 2 2 4" xfId="13596" xr:uid="{00000000-0005-0000-0000-0000F7080000}"/>
    <cellStyle name="1_Book1_Book1 2 3" xfId="1688" xr:uid="{00000000-0005-0000-0000-0000F8080000}"/>
    <cellStyle name="1_Book1_Book1 2 3 2" xfId="1689" xr:uid="{00000000-0005-0000-0000-0000F9080000}"/>
    <cellStyle name="1_Book1_Book1 2 3 2 2" xfId="13597" xr:uid="{00000000-0005-0000-0000-0000FA080000}"/>
    <cellStyle name="1_Book1_Book1 2 3 3" xfId="1690" xr:uid="{00000000-0005-0000-0000-0000FB080000}"/>
    <cellStyle name="1_Book1_Book1 2 3 3 2" xfId="13598" xr:uid="{00000000-0005-0000-0000-0000FC080000}"/>
    <cellStyle name="1_Book1_Book1 2 3 4" xfId="13599" xr:uid="{00000000-0005-0000-0000-0000FD080000}"/>
    <cellStyle name="1_Book1_Book1 2 4" xfId="1691" xr:uid="{00000000-0005-0000-0000-0000FE080000}"/>
    <cellStyle name="1_Book1_Book1 2 4 2" xfId="13600" xr:uid="{00000000-0005-0000-0000-0000FF080000}"/>
    <cellStyle name="1_Book1_Book1 2 5" xfId="1692" xr:uid="{00000000-0005-0000-0000-000000090000}"/>
    <cellStyle name="1_Book1_Book1 2 5 2" xfId="13601" xr:uid="{00000000-0005-0000-0000-000001090000}"/>
    <cellStyle name="1_Book1_Book1 2 6" xfId="13602" xr:uid="{00000000-0005-0000-0000-000002090000}"/>
    <cellStyle name="1_Book1_Book1 3" xfId="1693" xr:uid="{00000000-0005-0000-0000-000003090000}"/>
    <cellStyle name="1_Book1_Book1 3 2" xfId="1694" xr:uid="{00000000-0005-0000-0000-000004090000}"/>
    <cellStyle name="1_Book1_Book1 3 2 2" xfId="13603" xr:uid="{00000000-0005-0000-0000-000005090000}"/>
    <cellStyle name="1_Book1_Book1 3 3" xfId="1695" xr:uid="{00000000-0005-0000-0000-000006090000}"/>
    <cellStyle name="1_Book1_Book1 3 3 2" xfId="13604" xr:uid="{00000000-0005-0000-0000-000007090000}"/>
    <cellStyle name="1_Book1_Book1 3 4" xfId="13605" xr:uid="{00000000-0005-0000-0000-000008090000}"/>
    <cellStyle name="1_Book1_Book1 4" xfId="1696" xr:uid="{00000000-0005-0000-0000-000009090000}"/>
    <cellStyle name="1_Book1_Book1 4 2" xfId="1697" xr:uid="{00000000-0005-0000-0000-00000A090000}"/>
    <cellStyle name="1_Book1_Book1 4 2 2" xfId="13606" xr:uid="{00000000-0005-0000-0000-00000B090000}"/>
    <cellStyle name="1_Book1_Book1 4 3" xfId="1698" xr:uid="{00000000-0005-0000-0000-00000C090000}"/>
    <cellStyle name="1_Book1_Book1 4 3 2" xfId="13607" xr:uid="{00000000-0005-0000-0000-00000D090000}"/>
    <cellStyle name="1_Book1_Book1 4 4" xfId="13608" xr:uid="{00000000-0005-0000-0000-00000E090000}"/>
    <cellStyle name="1_Book1_Book1 5" xfId="1699" xr:uid="{00000000-0005-0000-0000-00000F090000}"/>
    <cellStyle name="1_Book1_Book1 5 2" xfId="13609" xr:uid="{00000000-0005-0000-0000-000010090000}"/>
    <cellStyle name="1_Book1_Book1 6" xfId="1700" xr:uid="{00000000-0005-0000-0000-000011090000}"/>
    <cellStyle name="1_Book1_Book1 6 2" xfId="13610" xr:uid="{00000000-0005-0000-0000-000012090000}"/>
    <cellStyle name="1_Book1_Book1 7" xfId="13611" xr:uid="{00000000-0005-0000-0000-000013090000}"/>
    <cellStyle name="1_Book1_Gia - Thanh An" xfId="1701" xr:uid="{00000000-0005-0000-0000-000014090000}"/>
    <cellStyle name="1_Book1_VBPL kiểm toán Đầu tư XDCB 2010" xfId="1702" xr:uid="{00000000-0005-0000-0000-000015090000}"/>
    <cellStyle name="1_Book2" xfId="1703" xr:uid="{00000000-0005-0000-0000-000016090000}"/>
    <cellStyle name="1_Book2 2" xfId="1704" xr:uid="{00000000-0005-0000-0000-000017090000}"/>
    <cellStyle name="1_Book2 2 2" xfId="13612" xr:uid="{00000000-0005-0000-0000-000018090000}"/>
    <cellStyle name="1_Book2 3" xfId="13613" xr:uid="{00000000-0005-0000-0000-000019090000}"/>
    <cellStyle name="1_Book2_Bao cao doan cong tac cua Bo thang 4-2010" xfId="1705" xr:uid="{00000000-0005-0000-0000-00001A090000}"/>
    <cellStyle name="1_Book2_Bao cao doan cong tac cua Bo thang 4-2010 2" xfId="1706" xr:uid="{00000000-0005-0000-0000-00001B090000}"/>
    <cellStyle name="1_Book2_Bao cao doan cong tac cua Bo thang 4-2010 2 2" xfId="13614" xr:uid="{00000000-0005-0000-0000-00001C090000}"/>
    <cellStyle name="1_Book2_Bao cao doan cong tac cua Bo thang 4-2010 3" xfId="13615" xr:uid="{00000000-0005-0000-0000-00001D090000}"/>
    <cellStyle name="1_Cau thuy dien Ban La (Cu Anh)" xfId="1707" xr:uid="{00000000-0005-0000-0000-00001E090000}"/>
    <cellStyle name="1_Cau thuy dien Ban La (Cu Anh)_!1 1 bao cao giao KH ve HTCMT vung TNB   12-12-2011" xfId="12466" xr:uid="{00000000-0005-0000-0000-00001F090000}"/>
    <cellStyle name="1_Cau thuy dien Ban La (Cu Anh)_1009030 TW chi vong II pan bo lua ra (update dan so-thuy loi phi 30-9-2010)(bac ninh-quang ngai)final chinh Da Nang" xfId="1708" xr:uid="{00000000-0005-0000-0000-000020090000}"/>
    <cellStyle name="1_Cau thuy dien Ban La (Cu Anh)_131114- Bieu giao du toan CTMTQG 2014 giao" xfId="1709" xr:uid="{00000000-0005-0000-0000-000021090000}"/>
    <cellStyle name="1_Cau thuy dien Ban La (Cu Anh)_131114- Bieu giao du toan CTMTQG 2014 giao 2" xfId="1710" xr:uid="{00000000-0005-0000-0000-000022090000}"/>
    <cellStyle name="1_Cau thuy dien Ban La (Cu Anh)_131114- Bieu giao du toan CTMTQG 2014 giao_Du toan chi NSDP 2017" xfId="1711" xr:uid="{00000000-0005-0000-0000-000023090000}"/>
    <cellStyle name="1_Cau thuy dien Ban La (Cu Anh)_160505 BIEU CHI NSDP TREN DAU DAN (BAO GÔM BSCMT)" xfId="1712" xr:uid="{00000000-0005-0000-0000-000024090000}"/>
    <cellStyle name="1_Cau thuy dien Ban La (Cu Anh)_160627 Dinh muc chi thuong xuyen 2017 -73% - 72-28 theo can doi cua TCT" xfId="1713" xr:uid="{00000000-0005-0000-0000-000025090000}"/>
    <cellStyle name="1_Cau thuy dien Ban La (Cu Anh)_160627 tinh dieu tiet cho 3 dp tiep thu bac kan, tiep thu Quang Nam 80-20; 72-28" xfId="1714" xr:uid="{00000000-0005-0000-0000-000026090000}"/>
    <cellStyle name="1_Cau thuy dien Ban La (Cu Anh)_Bieu4HTMT" xfId="12467" xr:uid="{00000000-0005-0000-0000-000027090000}"/>
    <cellStyle name="1_Cau thuy dien Ban La (Cu Anh)_Bieu4HTMT_!1 1 bao cao giao KH ve HTCMT vung TNB   12-12-2011" xfId="12468" xr:uid="{00000000-0005-0000-0000-000028090000}"/>
    <cellStyle name="1_Cau thuy dien Ban La (Cu Anh)_Bieu4HTMT_KH TPCP vung TNB (03-1-2012)" xfId="12469" xr:uid="{00000000-0005-0000-0000-000029090000}"/>
    <cellStyle name="1_Cau thuy dien Ban La (Cu Anh)_KH TPCP vung TNB (03-1-2012)" xfId="12470" xr:uid="{00000000-0005-0000-0000-00002A090000}"/>
    <cellStyle name="1_Cong trinh co y kien LD_Dang_NN_2011-Tay nguyen-9-10" xfId="1715" xr:uid="{00000000-0005-0000-0000-00002B090000}"/>
    <cellStyle name="1_Copy of ghep 3 bieu trinh LD BO 28-6 (TPCP)" xfId="1716" xr:uid="{00000000-0005-0000-0000-00002C090000}"/>
    <cellStyle name="1_Danh sach gui BC thuc hien KH2009" xfId="1717" xr:uid="{00000000-0005-0000-0000-00002D090000}"/>
    <cellStyle name="1_Danh sach gui BC thuc hien KH2009 2" xfId="1718" xr:uid="{00000000-0005-0000-0000-00002E090000}"/>
    <cellStyle name="1_Danh sach gui BC thuc hien KH2009 2 2" xfId="13616" xr:uid="{00000000-0005-0000-0000-00002F090000}"/>
    <cellStyle name="1_Danh sach gui BC thuc hien KH2009 3" xfId="13617" xr:uid="{00000000-0005-0000-0000-000030090000}"/>
    <cellStyle name="1_Danh sach gui BC thuc hien KH2009_Bao cao doan cong tac cua Bo thang 4-2010" xfId="1719" xr:uid="{00000000-0005-0000-0000-000031090000}"/>
    <cellStyle name="1_Danh sach gui BC thuc hien KH2009_Bao cao doan cong tac cua Bo thang 4-2010 2" xfId="1720" xr:uid="{00000000-0005-0000-0000-000032090000}"/>
    <cellStyle name="1_Danh sach gui BC thuc hien KH2009_Bao cao doan cong tac cua Bo thang 4-2010 2 2" xfId="13618" xr:uid="{00000000-0005-0000-0000-000033090000}"/>
    <cellStyle name="1_Danh sach gui BC thuc hien KH2009_Bao cao doan cong tac cua Bo thang 4-2010 3" xfId="13619" xr:uid="{00000000-0005-0000-0000-000034090000}"/>
    <cellStyle name="1_Danh sach gui BC thuc hien KH2009_Ke hoach 2009 (theo doi) -1" xfId="1721" xr:uid="{00000000-0005-0000-0000-000035090000}"/>
    <cellStyle name="1_Danh sach gui BC thuc hien KH2009_Ke hoach 2009 (theo doi) -1 2" xfId="1722" xr:uid="{00000000-0005-0000-0000-000036090000}"/>
    <cellStyle name="1_Danh sach gui BC thuc hien KH2009_Ke hoach 2009 (theo doi) -1 2 2" xfId="13620" xr:uid="{00000000-0005-0000-0000-000037090000}"/>
    <cellStyle name="1_Danh sach gui BC thuc hien KH2009_Ke hoach 2009 (theo doi) -1 3" xfId="13621" xr:uid="{00000000-0005-0000-0000-000038090000}"/>
    <cellStyle name="1_Don gia Du thau ( XL19)" xfId="1723" xr:uid="{00000000-0005-0000-0000-000039090000}"/>
    <cellStyle name="1_Don gia Du thau ( XL19) 2" xfId="1724" xr:uid="{00000000-0005-0000-0000-00003A090000}"/>
    <cellStyle name="1_Don gia Du thau ( XL19) 2 2" xfId="13622" xr:uid="{00000000-0005-0000-0000-00003B090000}"/>
    <cellStyle name="1_Don gia Du thau ( XL19) 3" xfId="13623" xr:uid="{00000000-0005-0000-0000-00003C090000}"/>
    <cellStyle name="1_DT 2010-Dong  Nai-V2" xfId="1725" xr:uid="{00000000-0005-0000-0000-00003D090000}"/>
    <cellStyle name="1_DT972000" xfId="1726" xr:uid="{00000000-0005-0000-0000-00003E090000}"/>
    <cellStyle name="1_dtCau Km3+429,21TL685" xfId="1727" xr:uid="{00000000-0005-0000-0000-00003F090000}"/>
    <cellStyle name="1_Dtdchinh2397" xfId="1728" xr:uid="{00000000-0005-0000-0000-000040090000}"/>
    <cellStyle name="1_Du thau" xfId="1738" xr:uid="{00000000-0005-0000-0000-000041090000}"/>
    <cellStyle name="1_Du toan 558 (Km17+508.12 - Km 22)" xfId="1729" xr:uid="{00000000-0005-0000-0000-000042090000}"/>
    <cellStyle name="1_Du toan 558 (Km17+508.12 - Km 22)_!1 1 bao cao giao KH ve HTCMT vung TNB   12-12-2011" xfId="12471" xr:uid="{00000000-0005-0000-0000-000043090000}"/>
    <cellStyle name="1_Du toan 558 (Km17+508.12 - Km 22)_1009030 TW chi vong II pan bo lua ra (update dan so-thuy loi phi 30-9-2010)(bac ninh-quang ngai)final chinh Da Nang" xfId="1730" xr:uid="{00000000-0005-0000-0000-000044090000}"/>
    <cellStyle name="1_Du toan 558 (Km17+508.12 - Km 22)_131114- Bieu giao du toan CTMTQG 2014 giao" xfId="1731" xr:uid="{00000000-0005-0000-0000-000045090000}"/>
    <cellStyle name="1_Du toan 558 (Km17+508.12 - Km 22)_131114- Bieu giao du toan CTMTQG 2014 giao 2" xfId="1732" xr:uid="{00000000-0005-0000-0000-000046090000}"/>
    <cellStyle name="1_Du toan 558 (Km17+508.12 - Km 22)_131114- Bieu giao du toan CTMTQG 2014 giao_Du toan chi NSDP 2017" xfId="1733" xr:uid="{00000000-0005-0000-0000-000047090000}"/>
    <cellStyle name="1_Du toan 558 (Km17+508.12 - Km 22)_160505 BIEU CHI NSDP TREN DAU DAN (BAO GÔM BSCMT)" xfId="1734" xr:uid="{00000000-0005-0000-0000-000048090000}"/>
    <cellStyle name="1_Du toan 558 (Km17+508.12 - Km 22)_160627 Dinh muc chi thuong xuyen 2017 -73% - 72-28 theo can doi cua TCT" xfId="1735" xr:uid="{00000000-0005-0000-0000-000049090000}"/>
    <cellStyle name="1_Du toan 558 (Km17+508.12 - Km 22)_160627 tinh dieu tiet cho 3 dp tiep thu bac kan, tiep thu Quang Nam 80-20; 72-28" xfId="1736" xr:uid="{00000000-0005-0000-0000-00004A090000}"/>
    <cellStyle name="1_Du toan 558 (Km17+508.12 - Km 22)_Bieu4HTMT" xfId="12472" xr:uid="{00000000-0005-0000-0000-00004B090000}"/>
    <cellStyle name="1_Du toan 558 (Km17+508.12 - Km 22)_Bieu4HTMT_!1 1 bao cao giao KH ve HTCMT vung TNB   12-12-2011" xfId="12473" xr:uid="{00000000-0005-0000-0000-00004C090000}"/>
    <cellStyle name="1_Du toan 558 (Km17+508.12 - Km 22)_Bieu4HTMT_KH TPCP vung TNB (03-1-2012)" xfId="12474" xr:uid="{00000000-0005-0000-0000-00004D090000}"/>
    <cellStyle name="1_Du toan 558 (Km17+508.12 - Km 22)_KH TPCP vung TNB (03-1-2012)" xfId="12475" xr:uid="{00000000-0005-0000-0000-00004E090000}"/>
    <cellStyle name="1_du toan lan 3" xfId="1737" xr:uid="{00000000-0005-0000-0000-00004F090000}"/>
    <cellStyle name="1_Gia - Thanh An" xfId="1739" xr:uid="{00000000-0005-0000-0000-000050090000}"/>
    <cellStyle name="1_Gia - Thanh An 2" xfId="13624" xr:uid="{00000000-0005-0000-0000-000051090000}"/>
    <cellStyle name="1_Gia_VLQL48_duyet " xfId="1740" xr:uid="{00000000-0005-0000-0000-000052090000}"/>
    <cellStyle name="1_Gia_VLQL48_duyet _!1 1 bao cao giao KH ve HTCMT vung TNB   12-12-2011" xfId="12476" xr:uid="{00000000-0005-0000-0000-000053090000}"/>
    <cellStyle name="1_Gia_VLQL48_duyet _131114- Bieu giao du toan CTMTQG 2014 giao" xfId="1741" xr:uid="{00000000-0005-0000-0000-000054090000}"/>
    <cellStyle name="1_Gia_VLQL48_duyet _131114- Bieu giao du toan CTMTQG 2014 giao 2" xfId="1742" xr:uid="{00000000-0005-0000-0000-000055090000}"/>
    <cellStyle name="1_Gia_VLQL48_duyet _131114- Bieu giao du toan CTMTQG 2014 giao_Du toan chi NSDP 2017" xfId="1743" xr:uid="{00000000-0005-0000-0000-000056090000}"/>
    <cellStyle name="1_Gia_VLQL48_duyet _Bieu4HTMT" xfId="12477" xr:uid="{00000000-0005-0000-0000-000057090000}"/>
    <cellStyle name="1_Gia_VLQL48_duyet _Bieu4HTMT_!1 1 bao cao giao KH ve HTCMT vung TNB   12-12-2011" xfId="12478" xr:uid="{00000000-0005-0000-0000-000058090000}"/>
    <cellStyle name="1_Gia_VLQL48_duyet _Bieu4HTMT_KH TPCP vung TNB (03-1-2012)" xfId="12479" xr:uid="{00000000-0005-0000-0000-000059090000}"/>
    <cellStyle name="1_Gia_VLQL48_duyet _KH TPCP vung TNB (03-1-2012)" xfId="12480" xr:uid="{00000000-0005-0000-0000-00005A090000}"/>
    <cellStyle name="1_GIA-DUTHAUsuaNS" xfId="1744" xr:uid="{00000000-0005-0000-0000-00005B090000}"/>
    <cellStyle name="1_GIA-DUTHAUsuaNS 2" xfId="13625" xr:uid="{00000000-0005-0000-0000-00005C090000}"/>
    <cellStyle name="1_Hai Duong2010-PA294.700" xfId="1745" xr:uid="{00000000-0005-0000-0000-00005D090000}"/>
    <cellStyle name="1_Hai Duong2010-V1-Dukienlai" xfId="1746" xr:uid="{00000000-0005-0000-0000-00005E090000}"/>
    <cellStyle name="1_KH 2007 (theo doi)" xfId="1753" xr:uid="{00000000-0005-0000-0000-00005F090000}"/>
    <cellStyle name="1_KH 2007 (theo doi) 2" xfId="1754" xr:uid="{00000000-0005-0000-0000-000060090000}"/>
    <cellStyle name="1_KH 2007 (theo doi) 2 2" xfId="13626" xr:uid="{00000000-0005-0000-0000-000061090000}"/>
    <cellStyle name="1_KH 2007 (theo doi) 3" xfId="13627" xr:uid="{00000000-0005-0000-0000-000062090000}"/>
    <cellStyle name="1_KH 2007 (theo doi)_Bao cao doan cong tac cua Bo thang 4-2010" xfId="1755" xr:uid="{00000000-0005-0000-0000-000063090000}"/>
    <cellStyle name="1_KH 2007 (theo doi)_Bao cao doan cong tac cua Bo thang 4-2010 2" xfId="1756" xr:uid="{00000000-0005-0000-0000-000064090000}"/>
    <cellStyle name="1_KH 2007 (theo doi)_Bao cao doan cong tac cua Bo thang 4-2010 2 2" xfId="13628" xr:uid="{00000000-0005-0000-0000-000065090000}"/>
    <cellStyle name="1_KH 2007 (theo doi)_Bao cao doan cong tac cua Bo thang 4-2010 3" xfId="13629" xr:uid="{00000000-0005-0000-0000-000066090000}"/>
    <cellStyle name="1_Kh ql62 (2010) 11-09" xfId="1757" xr:uid="{00000000-0005-0000-0000-000067090000}"/>
    <cellStyle name="1_KH TPCP vung TNB (03-1-2012)" xfId="12486" xr:uid="{00000000-0005-0000-0000-000068090000}"/>
    <cellStyle name="1_khoiluongbdacdoa" xfId="1758" xr:uid="{00000000-0005-0000-0000-000069090000}"/>
    <cellStyle name="1_Khung 2012" xfId="1759" xr:uid="{00000000-0005-0000-0000-00006A090000}"/>
    <cellStyle name="1_KL km 0-km3+300 dieu chinh 4-2008" xfId="1747" xr:uid="{00000000-0005-0000-0000-00006B090000}"/>
    <cellStyle name="1_KL km 0-km3+300 dieu chinh 4-2008 2" xfId="13630" xr:uid="{00000000-0005-0000-0000-00006C090000}"/>
    <cellStyle name="1_KLNM 1303" xfId="1748" xr:uid="{00000000-0005-0000-0000-00006D090000}"/>
    <cellStyle name="1_KlQdinhduyet" xfId="1749" xr:uid="{00000000-0005-0000-0000-00006E090000}"/>
    <cellStyle name="1_KlQdinhduyet_!1 1 bao cao giao KH ve HTCMT vung TNB   12-12-2011" xfId="12481" xr:uid="{00000000-0005-0000-0000-00006F090000}"/>
    <cellStyle name="1_KlQdinhduyet_131114- Bieu giao du toan CTMTQG 2014 giao" xfId="1750" xr:uid="{00000000-0005-0000-0000-000070090000}"/>
    <cellStyle name="1_KlQdinhduyet_131114- Bieu giao du toan CTMTQG 2014 giao 2" xfId="1751" xr:uid="{00000000-0005-0000-0000-000071090000}"/>
    <cellStyle name="1_KlQdinhduyet_131114- Bieu giao du toan CTMTQG 2014 giao_Du toan chi NSDP 2017" xfId="1752" xr:uid="{00000000-0005-0000-0000-000072090000}"/>
    <cellStyle name="1_KlQdinhduyet_Bieu4HTMT" xfId="12482" xr:uid="{00000000-0005-0000-0000-000073090000}"/>
    <cellStyle name="1_KlQdinhduyet_Bieu4HTMT_!1 1 bao cao giao KH ve HTCMT vung TNB   12-12-2011" xfId="12483" xr:uid="{00000000-0005-0000-0000-000074090000}"/>
    <cellStyle name="1_KlQdinhduyet_Bieu4HTMT_KH TPCP vung TNB (03-1-2012)" xfId="12484" xr:uid="{00000000-0005-0000-0000-000075090000}"/>
    <cellStyle name="1_KlQdinhduyet_KH TPCP vung TNB (03-1-2012)" xfId="12485" xr:uid="{00000000-0005-0000-0000-000076090000}"/>
    <cellStyle name="1_LuuNgay17-03-2009Đơn KN Cục thuế" xfId="1760" xr:uid="{00000000-0005-0000-0000-000077090000}"/>
    <cellStyle name="1_NTHOC" xfId="1761" xr:uid="{00000000-0005-0000-0000-000078090000}"/>
    <cellStyle name="1_NTHOC 2" xfId="1762" xr:uid="{00000000-0005-0000-0000-000079090000}"/>
    <cellStyle name="1_NTHOC 2 2" xfId="1763" xr:uid="{00000000-0005-0000-0000-00007A090000}"/>
    <cellStyle name="1_NTHOC 2 2 2" xfId="1764" xr:uid="{00000000-0005-0000-0000-00007B090000}"/>
    <cellStyle name="1_NTHOC 2 2 2 2" xfId="13631" xr:uid="{00000000-0005-0000-0000-00007C090000}"/>
    <cellStyle name="1_NTHOC 2 2 3" xfId="1765" xr:uid="{00000000-0005-0000-0000-00007D090000}"/>
    <cellStyle name="1_NTHOC 2 2 3 2" xfId="13632" xr:uid="{00000000-0005-0000-0000-00007E090000}"/>
    <cellStyle name="1_NTHOC 2 2 4" xfId="13633" xr:uid="{00000000-0005-0000-0000-00007F090000}"/>
    <cellStyle name="1_NTHOC 2 3" xfId="1766" xr:uid="{00000000-0005-0000-0000-000080090000}"/>
    <cellStyle name="1_NTHOC 2 3 2" xfId="1767" xr:uid="{00000000-0005-0000-0000-000081090000}"/>
    <cellStyle name="1_NTHOC 2 3 2 2" xfId="13634" xr:uid="{00000000-0005-0000-0000-000082090000}"/>
    <cellStyle name="1_NTHOC 2 3 3" xfId="1768" xr:uid="{00000000-0005-0000-0000-000083090000}"/>
    <cellStyle name="1_NTHOC 2 3 3 2" xfId="13635" xr:uid="{00000000-0005-0000-0000-000084090000}"/>
    <cellStyle name="1_NTHOC 2 3 4" xfId="13636" xr:uid="{00000000-0005-0000-0000-000085090000}"/>
    <cellStyle name="1_NTHOC 2 4" xfId="1769" xr:uid="{00000000-0005-0000-0000-000086090000}"/>
    <cellStyle name="1_NTHOC 2 4 2" xfId="13637" xr:uid="{00000000-0005-0000-0000-000087090000}"/>
    <cellStyle name="1_NTHOC 2 5" xfId="1770" xr:uid="{00000000-0005-0000-0000-000088090000}"/>
    <cellStyle name="1_NTHOC 2 5 2" xfId="13638" xr:uid="{00000000-0005-0000-0000-000089090000}"/>
    <cellStyle name="1_NTHOC 2 6" xfId="13639" xr:uid="{00000000-0005-0000-0000-00008A090000}"/>
    <cellStyle name="1_NTHOC 3" xfId="1771" xr:uid="{00000000-0005-0000-0000-00008B090000}"/>
    <cellStyle name="1_NTHOC 3 2" xfId="1772" xr:uid="{00000000-0005-0000-0000-00008C090000}"/>
    <cellStyle name="1_NTHOC 3 2 2" xfId="13640" xr:uid="{00000000-0005-0000-0000-00008D090000}"/>
    <cellStyle name="1_NTHOC 3 3" xfId="1773" xr:uid="{00000000-0005-0000-0000-00008E090000}"/>
    <cellStyle name="1_NTHOC 3 3 2" xfId="13641" xr:uid="{00000000-0005-0000-0000-00008F090000}"/>
    <cellStyle name="1_NTHOC 3 4" xfId="13642" xr:uid="{00000000-0005-0000-0000-000090090000}"/>
    <cellStyle name="1_NTHOC 4" xfId="1774" xr:uid="{00000000-0005-0000-0000-000091090000}"/>
    <cellStyle name="1_NTHOC 4 2" xfId="1775" xr:uid="{00000000-0005-0000-0000-000092090000}"/>
    <cellStyle name="1_NTHOC 4 2 2" xfId="13643" xr:uid="{00000000-0005-0000-0000-000093090000}"/>
    <cellStyle name="1_NTHOC 4 3" xfId="1776" xr:uid="{00000000-0005-0000-0000-000094090000}"/>
    <cellStyle name="1_NTHOC 4 3 2" xfId="13644" xr:uid="{00000000-0005-0000-0000-000095090000}"/>
    <cellStyle name="1_NTHOC 4 4" xfId="13645" xr:uid="{00000000-0005-0000-0000-000096090000}"/>
    <cellStyle name="1_NTHOC 5" xfId="1777" xr:uid="{00000000-0005-0000-0000-000097090000}"/>
    <cellStyle name="1_NTHOC 5 2" xfId="13646" xr:uid="{00000000-0005-0000-0000-000098090000}"/>
    <cellStyle name="1_NTHOC 6" xfId="1778" xr:uid="{00000000-0005-0000-0000-000099090000}"/>
    <cellStyle name="1_NTHOC 6 2" xfId="13647" xr:uid="{00000000-0005-0000-0000-00009A090000}"/>
    <cellStyle name="1_NTHOC 7" xfId="13648" xr:uid="{00000000-0005-0000-0000-00009B090000}"/>
    <cellStyle name="1_NTHOC_Tong hop theo doi von TPCP" xfId="1779" xr:uid="{00000000-0005-0000-0000-00009C090000}"/>
    <cellStyle name="1_NTHOC_Tong hop theo doi von TPCP 2" xfId="1780" xr:uid="{00000000-0005-0000-0000-00009D090000}"/>
    <cellStyle name="1_NTHOC_Tong hop theo doi von TPCP 2 2" xfId="1781" xr:uid="{00000000-0005-0000-0000-00009E090000}"/>
    <cellStyle name="1_NTHOC_Tong hop theo doi von TPCP 2 2 2" xfId="1782" xr:uid="{00000000-0005-0000-0000-00009F090000}"/>
    <cellStyle name="1_NTHOC_Tong hop theo doi von TPCP 2 2 2 2" xfId="13649" xr:uid="{00000000-0005-0000-0000-0000A0090000}"/>
    <cellStyle name="1_NTHOC_Tong hop theo doi von TPCP 2 2 3" xfId="1783" xr:uid="{00000000-0005-0000-0000-0000A1090000}"/>
    <cellStyle name="1_NTHOC_Tong hop theo doi von TPCP 2 2 3 2" xfId="13650" xr:uid="{00000000-0005-0000-0000-0000A2090000}"/>
    <cellStyle name="1_NTHOC_Tong hop theo doi von TPCP 2 2 4" xfId="13651" xr:uid="{00000000-0005-0000-0000-0000A3090000}"/>
    <cellStyle name="1_NTHOC_Tong hop theo doi von TPCP 2 3" xfId="1784" xr:uid="{00000000-0005-0000-0000-0000A4090000}"/>
    <cellStyle name="1_NTHOC_Tong hop theo doi von TPCP 2 3 2" xfId="1785" xr:uid="{00000000-0005-0000-0000-0000A5090000}"/>
    <cellStyle name="1_NTHOC_Tong hop theo doi von TPCP 2 3 2 2" xfId="13652" xr:uid="{00000000-0005-0000-0000-0000A6090000}"/>
    <cellStyle name="1_NTHOC_Tong hop theo doi von TPCP 2 3 3" xfId="1786" xr:uid="{00000000-0005-0000-0000-0000A7090000}"/>
    <cellStyle name="1_NTHOC_Tong hop theo doi von TPCP 2 3 3 2" xfId="13653" xr:uid="{00000000-0005-0000-0000-0000A8090000}"/>
    <cellStyle name="1_NTHOC_Tong hop theo doi von TPCP 2 3 4" xfId="13654" xr:uid="{00000000-0005-0000-0000-0000A9090000}"/>
    <cellStyle name="1_NTHOC_Tong hop theo doi von TPCP 2 4" xfId="1787" xr:uid="{00000000-0005-0000-0000-0000AA090000}"/>
    <cellStyle name="1_NTHOC_Tong hop theo doi von TPCP 2 4 2" xfId="13655" xr:uid="{00000000-0005-0000-0000-0000AB090000}"/>
    <cellStyle name="1_NTHOC_Tong hop theo doi von TPCP 2 5" xfId="1788" xr:uid="{00000000-0005-0000-0000-0000AC090000}"/>
    <cellStyle name="1_NTHOC_Tong hop theo doi von TPCP 2 5 2" xfId="13656" xr:uid="{00000000-0005-0000-0000-0000AD090000}"/>
    <cellStyle name="1_NTHOC_Tong hop theo doi von TPCP 2 6" xfId="13657" xr:uid="{00000000-0005-0000-0000-0000AE090000}"/>
    <cellStyle name="1_NTHOC_Tong hop theo doi von TPCP 3" xfId="1789" xr:uid="{00000000-0005-0000-0000-0000AF090000}"/>
    <cellStyle name="1_NTHOC_Tong hop theo doi von TPCP 3 2" xfId="1790" xr:uid="{00000000-0005-0000-0000-0000B0090000}"/>
    <cellStyle name="1_NTHOC_Tong hop theo doi von TPCP 3 2 2" xfId="13658" xr:uid="{00000000-0005-0000-0000-0000B1090000}"/>
    <cellStyle name="1_NTHOC_Tong hop theo doi von TPCP 3 3" xfId="1791" xr:uid="{00000000-0005-0000-0000-0000B2090000}"/>
    <cellStyle name="1_NTHOC_Tong hop theo doi von TPCP 3 3 2" xfId="13659" xr:uid="{00000000-0005-0000-0000-0000B3090000}"/>
    <cellStyle name="1_NTHOC_Tong hop theo doi von TPCP 3 4" xfId="13660" xr:uid="{00000000-0005-0000-0000-0000B4090000}"/>
    <cellStyle name="1_NTHOC_Tong hop theo doi von TPCP 4" xfId="1792" xr:uid="{00000000-0005-0000-0000-0000B5090000}"/>
    <cellStyle name="1_NTHOC_Tong hop theo doi von TPCP 4 2" xfId="1793" xr:uid="{00000000-0005-0000-0000-0000B6090000}"/>
    <cellStyle name="1_NTHOC_Tong hop theo doi von TPCP 4 2 2" xfId="13661" xr:uid="{00000000-0005-0000-0000-0000B7090000}"/>
    <cellStyle name="1_NTHOC_Tong hop theo doi von TPCP 4 3" xfId="1794" xr:uid="{00000000-0005-0000-0000-0000B8090000}"/>
    <cellStyle name="1_NTHOC_Tong hop theo doi von TPCP 4 3 2" xfId="13662" xr:uid="{00000000-0005-0000-0000-0000B9090000}"/>
    <cellStyle name="1_NTHOC_Tong hop theo doi von TPCP 4 4" xfId="13663" xr:uid="{00000000-0005-0000-0000-0000BA090000}"/>
    <cellStyle name="1_NTHOC_Tong hop theo doi von TPCP 5" xfId="1795" xr:uid="{00000000-0005-0000-0000-0000BB090000}"/>
    <cellStyle name="1_NTHOC_Tong hop theo doi von TPCP 5 2" xfId="13664" xr:uid="{00000000-0005-0000-0000-0000BC090000}"/>
    <cellStyle name="1_NTHOC_Tong hop theo doi von TPCP 6" xfId="1796" xr:uid="{00000000-0005-0000-0000-0000BD090000}"/>
    <cellStyle name="1_NTHOC_Tong hop theo doi von TPCP 6 2" xfId="13665" xr:uid="{00000000-0005-0000-0000-0000BE090000}"/>
    <cellStyle name="1_NTHOC_Tong hop theo doi von TPCP 7" xfId="13666" xr:uid="{00000000-0005-0000-0000-0000BF090000}"/>
    <cellStyle name="1_NTHOC_Tong hop theo doi von TPCP_Bao cao kiem toan kh 2010" xfId="1797" xr:uid="{00000000-0005-0000-0000-0000C0090000}"/>
    <cellStyle name="1_NTHOC_Tong hop theo doi von TPCP_Bao cao kiem toan kh 2010 2" xfId="1798" xr:uid="{00000000-0005-0000-0000-0000C1090000}"/>
    <cellStyle name="1_NTHOC_Tong hop theo doi von TPCP_Bao cao kiem toan kh 2010 2 2" xfId="1799" xr:uid="{00000000-0005-0000-0000-0000C2090000}"/>
    <cellStyle name="1_NTHOC_Tong hop theo doi von TPCP_Bao cao kiem toan kh 2010 2 2 2" xfId="1800" xr:uid="{00000000-0005-0000-0000-0000C3090000}"/>
    <cellStyle name="1_NTHOC_Tong hop theo doi von TPCP_Bao cao kiem toan kh 2010 2 2 2 2" xfId="13667" xr:uid="{00000000-0005-0000-0000-0000C4090000}"/>
    <cellStyle name="1_NTHOC_Tong hop theo doi von TPCP_Bao cao kiem toan kh 2010 2 2 3" xfId="1801" xr:uid="{00000000-0005-0000-0000-0000C5090000}"/>
    <cellStyle name="1_NTHOC_Tong hop theo doi von TPCP_Bao cao kiem toan kh 2010 2 2 3 2" xfId="13668" xr:uid="{00000000-0005-0000-0000-0000C6090000}"/>
    <cellStyle name="1_NTHOC_Tong hop theo doi von TPCP_Bao cao kiem toan kh 2010 2 2 4" xfId="13669" xr:uid="{00000000-0005-0000-0000-0000C7090000}"/>
    <cellStyle name="1_NTHOC_Tong hop theo doi von TPCP_Bao cao kiem toan kh 2010 2 3" xfId="1802" xr:uid="{00000000-0005-0000-0000-0000C8090000}"/>
    <cellStyle name="1_NTHOC_Tong hop theo doi von TPCP_Bao cao kiem toan kh 2010 2 3 2" xfId="1803" xr:uid="{00000000-0005-0000-0000-0000C9090000}"/>
    <cellStyle name="1_NTHOC_Tong hop theo doi von TPCP_Bao cao kiem toan kh 2010 2 3 2 2" xfId="13670" xr:uid="{00000000-0005-0000-0000-0000CA090000}"/>
    <cellStyle name="1_NTHOC_Tong hop theo doi von TPCP_Bao cao kiem toan kh 2010 2 3 3" xfId="1804" xr:uid="{00000000-0005-0000-0000-0000CB090000}"/>
    <cellStyle name="1_NTHOC_Tong hop theo doi von TPCP_Bao cao kiem toan kh 2010 2 3 3 2" xfId="13671" xr:uid="{00000000-0005-0000-0000-0000CC090000}"/>
    <cellStyle name="1_NTHOC_Tong hop theo doi von TPCP_Bao cao kiem toan kh 2010 2 3 4" xfId="13672" xr:uid="{00000000-0005-0000-0000-0000CD090000}"/>
    <cellStyle name="1_NTHOC_Tong hop theo doi von TPCP_Bao cao kiem toan kh 2010 2 4" xfId="1805" xr:uid="{00000000-0005-0000-0000-0000CE090000}"/>
    <cellStyle name="1_NTHOC_Tong hop theo doi von TPCP_Bao cao kiem toan kh 2010 2 4 2" xfId="13673" xr:uid="{00000000-0005-0000-0000-0000CF090000}"/>
    <cellStyle name="1_NTHOC_Tong hop theo doi von TPCP_Bao cao kiem toan kh 2010 2 5" xfId="1806" xr:uid="{00000000-0005-0000-0000-0000D0090000}"/>
    <cellStyle name="1_NTHOC_Tong hop theo doi von TPCP_Bao cao kiem toan kh 2010 2 5 2" xfId="13674" xr:uid="{00000000-0005-0000-0000-0000D1090000}"/>
    <cellStyle name="1_NTHOC_Tong hop theo doi von TPCP_Bao cao kiem toan kh 2010 2 6" xfId="13675" xr:uid="{00000000-0005-0000-0000-0000D2090000}"/>
    <cellStyle name="1_NTHOC_Tong hop theo doi von TPCP_Bao cao kiem toan kh 2010 3" xfId="1807" xr:uid="{00000000-0005-0000-0000-0000D3090000}"/>
    <cellStyle name="1_NTHOC_Tong hop theo doi von TPCP_Bao cao kiem toan kh 2010 3 2" xfId="1808" xr:uid="{00000000-0005-0000-0000-0000D4090000}"/>
    <cellStyle name="1_NTHOC_Tong hop theo doi von TPCP_Bao cao kiem toan kh 2010 3 2 2" xfId="13676" xr:uid="{00000000-0005-0000-0000-0000D5090000}"/>
    <cellStyle name="1_NTHOC_Tong hop theo doi von TPCP_Bao cao kiem toan kh 2010 3 3" xfId="1809" xr:uid="{00000000-0005-0000-0000-0000D6090000}"/>
    <cellStyle name="1_NTHOC_Tong hop theo doi von TPCP_Bao cao kiem toan kh 2010 3 3 2" xfId="13677" xr:uid="{00000000-0005-0000-0000-0000D7090000}"/>
    <cellStyle name="1_NTHOC_Tong hop theo doi von TPCP_Bao cao kiem toan kh 2010 3 4" xfId="13678" xr:uid="{00000000-0005-0000-0000-0000D8090000}"/>
    <cellStyle name="1_NTHOC_Tong hop theo doi von TPCP_Bao cao kiem toan kh 2010 4" xfId="1810" xr:uid="{00000000-0005-0000-0000-0000D9090000}"/>
    <cellStyle name="1_NTHOC_Tong hop theo doi von TPCP_Bao cao kiem toan kh 2010 4 2" xfId="1811" xr:uid="{00000000-0005-0000-0000-0000DA090000}"/>
    <cellStyle name="1_NTHOC_Tong hop theo doi von TPCP_Bao cao kiem toan kh 2010 4 2 2" xfId="13679" xr:uid="{00000000-0005-0000-0000-0000DB090000}"/>
    <cellStyle name="1_NTHOC_Tong hop theo doi von TPCP_Bao cao kiem toan kh 2010 4 3" xfId="1812" xr:uid="{00000000-0005-0000-0000-0000DC090000}"/>
    <cellStyle name="1_NTHOC_Tong hop theo doi von TPCP_Bao cao kiem toan kh 2010 4 3 2" xfId="13680" xr:uid="{00000000-0005-0000-0000-0000DD090000}"/>
    <cellStyle name="1_NTHOC_Tong hop theo doi von TPCP_Bao cao kiem toan kh 2010 4 4" xfId="13681" xr:uid="{00000000-0005-0000-0000-0000DE090000}"/>
    <cellStyle name="1_NTHOC_Tong hop theo doi von TPCP_Bao cao kiem toan kh 2010 5" xfId="1813" xr:uid="{00000000-0005-0000-0000-0000DF090000}"/>
    <cellStyle name="1_NTHOC_Tong hop theo doi von TPCP_Bao cao kiem toan kh 2010 5 2" xfId="13682" xr:uid="{00000000-0005-0000-0000-0000E0090000}"/>
    <cellStyle name="1_NTHOC_Tong hop theo doi von TPCP_Bao cao kiem toan kh 2010 6" xfId="1814" xr:uid="{00000000-0005-0000-0000-0000E1090000}"/>
    <cellStyle name="1_NTHOC_Tong hop theo doi von TPCP_Bao cao kiem toan kh 2010 6 2" xfId="13683" xr:uid="{00000000-0005-0000-0000-0000E2090000}"/>
    <cellStyle name="1_NTHOC_Tong hop theo doi von TPCP_Bao cao kiem toan kh 2010 7" xfId="13684" xr:uid="{00000000-0005-0000-0000-0000E3090000}"/>
    <cellStyle name="1_NTHOC_Tong hop theo doi von TPCP_Ke hoach 2010 (theo doi)2" xfId="1815" xr:uid="{00000000-0005-0000-0000-0000E4090000}"/>
    <cellStyle name="1_NTHOC_Tong hop theo doi von TPCP_Ke hoach 2010 (theo doi)2 2" xfId="1816" xr:uid="{00000000-0005-0000-0000-0000E5090000}"/>
    <cellStyle name="1_NTHOC_Tong hop theo doi von TPCP_Ke hoach 2010 (theo doi)2 2 2" xfId="1817" xr:uid="{00000000-0005-0000-0000-0000E6090000}"/>
    <cellStyle name="1_NTHOC_Tong hop theo doi von TPCP_Ke hoach 2010 (theo doi)2 2 2 2" xfId="1818" xr:uid="{00000000-0005-0000-0000-0000E7090000}"/>
    <cellStyle name="1_NTHOC_Tong hop theo doi von TPCP_Ke hoach 2010 (theo doi)2 2 2 2 2" xfId="13685" xr:uid="{00000000-0005-0000-0000-0000E8090000}"/>
    <cellStyle name="1_NTHOC_Tong hop theo doi von TPCP_Ke hoach 2010 (theo doi)2 2 2 3" xfId="1819" xr:uid="{00000000-0005-0000-0000-0000E9090000}"/>
    <cellStyle name="1_NTHOC_Tong hop theo doi von TPCP_Ke hoach 2010 (theo doi)2 2 2 3 2" xfId="13686" xr:uid="{00000000-0005-0000-0000-0000EA090000}"/>
    <cellStyle name="1_NTHOC_Tong hop theo doi von TPCP_Ke hoach 2010 (theo doi)2 2 2 4" xfId="13687" xr:uid="{00000000-0005-0000-0000-0000EB090000}"/>
    <cellStyle name="1_NTHOC_Tong hop theo doi von TPCP_Ke hoach 2010 (theo doi)2 2 3" xfId="1820" xr:uid="{00000000-0005-0000-0000-0000EC090000}"/>
    <cellStyle name="1_NTHOC_Tong hop theo doi von TPCP_Ke hoach 2010 (theo doi)2 2 3 2" xfId="1821" xr:uid="{00000000-0005-0000-0000-0000ED090000}"/>
    <cellStyle name="1_NTHOC_Tong hop theo doi von TPCP_Ke hoach 2010 (theo doi)2 2 3 2 2" xfId="13688" xr:uid="{00000000-0005-0000-0000-0000EE090000}"/>
    <cellStyle name="1_NTHOC_Tong hop theo doi von TPCP_Ke hoach 2010 (theo doi)2 2 3 3" xfId="1822" xr:uid="{00000000-0005-0000-0000-0000EF090000}"/>
    <cellStyle name="1_NTHOC_Tong hop theo doi von TPCP_Ke hoach 2010 (theo doi)2 2 3 3 2" xfId="13689" xr:uid="{00000000-0005-0000-0000-0000F0090000}"/>
    <cellStyle name="1_NTHOC_Tong hop theo doi von TPCP_Ke hoach 2010 (theo doi)2 2 3 4" xfId="13690" xr:uid="{00000000-0005-0000-0000-0000F1090000}"/>
    <cellStyle name="1_NTHOC_Tong hop theo doi von TPCP_Ke hoach 2010 (theo doi)2 2 4" xfId="1823" xr:uid="{00000000-0005-0000-0000-0000F2090000}"/>
    <cellStyle name="1_NTHOC_Tong hop theo doi von TPCP_Ke hoach 2010 (theo doi)2 2 4 2" xfId="13691" xr:uid="{00000000-0005-0000-0000-0000F3090000}"/>
    <cellStyle name="1_NTHOC_Tong hop theo doi von TPCP_Ke hoach 2010 (theo doi)2 2 5" xfId="1824" xr:uid="{00000000-0005-0000-0000-0000F4090000}"/>
    <cellStyle name="1_NTHOC_Tong hop theo doi von TPCP_Ke hoach 2010 (theo doi)2 2 5 2" xfId="13692" xr:uid="{00000000-0005-0000-0000-0000F5090000}"/>
    <cellStyle name="1_NTHOC_Tong hop theo doi von TPCP_Ke hoach 2010 (theo doi)2 2 6" xfId="13693" xr:uid="{00000000-0005-0000-0000-0000F6090000}"/>
    <cellStyle name="1_NTHOC_Tong hop theo doi von TPCP_Ke hoach 2010 (theo doi)2 3" xfId="1825" xr:uid="{00000000-0005-0000-0000-0000F7090000}"/>
    <cellStyle name="1_NTHOC_Tong hop theo doi von TPCP_Ke hoach 2010 (theo doi)2 3 2" xfId="1826" xr:uid="{00000000-0005-0000-0000-0000F8090000}"/>
    <cellStyle name="1_NTHOC_Tong hop theo doi von TPCP_Ke hoach 2010 (theo doi)2 3 2 2" xfId="13694" xr:uid="{00000000-0005-0000-0000-0000F9090000}"/>
    <cellStyle name="1_NTHOC_Tong hop theo doi von TPCP_Ke hoach 2010 (theo doi)2 3 3" xfId="1827" xr:uid="{00000000-0005-0000-0000-0000FA090000}"/>
    <cellStyle name="1_NTHOC_Tong hop theo doi von TPCP_Ke hoach 2010 (theo doi)2 3 3 2" xfId="13695" xr:uid="{00000000-0005-0000-0000-0000FB090000}"/>
    <cellStyle name="1_NTHOC_Tong hop theo doi von TPCP_Ke hoach 2010 (theo doi)2 3 4" xfId="13696" xr:uid="{00000000-0005-0000-0000-0000FC090000}"/>
    <cellStyle name="1_NTHOC_Tong hop theo doi von TPCP_Ke hoach 2010 (theo doi)2 4" xfId="1828" xr:uid="{00000000-0005-0000-0000-0000FD090000}"/>
    <cellStyle name="1_NTHOC_Tong hop theo doi von TPCP_Ke hoach 2010 (theo doi)2 4 2" xfId="1829" xr:uid="{00000000-0005-0000-0000-0000FE090000}"/>
    <cellStyle name="1_NTHOC_Tong hop theo doi von TPCP_Ke hoach 2010 (theo doi)2 4 2 2" xfId="13697" xr:uid="{00000000-0005-0000-0000-0000FF090000}"/>
    <cellStyle name="1_NTHOC_Tong hop theo doi von TPCP_Ke hoach 2010 (theo doi)2 4 3" xfId="1830" xr:uid="{00000000-0005-0000-0000-0000000A0000}"/>
    <cellStyle name="1_NTHOC_Tong hop theo doi von TPCP_Ke hoach 2010 (theo doi)2 4 3 2" xfId="13698" xr:uid="{00000000-0005-0000-0000-0000010A0000}"/>
    <cellStyle name="1_NTHOC_Tong hop theo doi von TPCP_Ke hoach 2010 (theo doi)2 4 4" xfId="13699" xr:uid="{00000000-0005-0000-0000-0000020A0000}"/>
    <cellStyle name="1_NTHOC_Tong hop theo doi von TPCP_Ke hoach 2010 (theo doi)2 5" xfId="1831" xr:uid="{00000000-0005-0000-0000-0000030A0000}"/>
    <cellStyle name="1_NTHOC_Tong hop theo doi von TPCP_Ke hoach 2010 (theo doi)2 5 2" xfId="13700" xr:uid="{00000000-0005-0000-0000-0000040A0000}"/>
    <cellStyle name="1_NTHOC_Tong hop theo doi von TPCP_Ke hoach 2010 (theo doi)2 6" xfId="1832" xr:uid="{00000000-0005-0000-0000-0000050A0000}"/>
    <cellStyle name="1_NTHOC_Tong hop theo doi von TPCP_Ke hoach 2010 (theo doi)2 6 2" xfId="13701" xr:uid="{00000000-0005-0000-0000-0000060A0000}"/>
    <cellStyle name="1_NTHOC_Tong hop theo doi von TPCP_Ke hoach 2010 (theo doi)2 7" xfId="13702" xr:uid="{00000000-0005-0000-0000-0000070A0000}"/>
    <cellStyle name="1_NTHOC_Tong hop theo doi von TPCP_QD UBND tinh" xfId="1833" xr:uid="{00000000-0005-0000-0000-0000080A0000}"/>
    <cellStyle name="1_NTHOC_Tong hop theo doi von TPCP_QD UBND tinh 2" xfId="1834" xr:uid="{00000000-0005-0000-0000-0000090A0000}"/>
    <cellStyle name="1_NTHOC_Tong hop theo doi von TPCP_QD UBND tinh 2 2" xfId="1835" xr:uid="{00000000-0005-0000-0000-00000A0A0000}"/>
    <cellStyle name="1_NTHOC_Tong hop theo doi von TPCP_QD UBND tinh 2 2 2" xfId="1836" xr:uid="{00000000-0005-0000-0000-00000B0A0000}"/>
    <cellStyle name="1_NTHOC_Tong hop theo doi von TPCP_QD UBND tinh 2 2 2 2" xfId="13703" xr:uid="{00000000-0005-0000-0000-00000C0A0000}"/>
    <cellStyle name="1_NTHOC_Tong hop theo doi von TPCP_QD UBND tinh 2 2 3" xfId="1837" xr:uid="{00000000-0005-0000-0000-00000D0A0000}"/>
    <cellStyle name="1_NTHOC_Tong hop theo doi von TPCP_QD UBND tinh 2 2 3 2" xfId="13704" xr:uid="{00000000-0005-0000-0000-00000E0A0000}"/>
    <cellStyle name="1_NTHOC_Tong hop theo doi von TPCP_QD UBND tinh 2 2 4" xfId="13705" xr:uid="{00000000-0005-0000-0000-00000F0A0000}"/>
    <cellStyle name="1_NTHOC_Tong hop theo doi von TPCP_QD UBND tinh 2 3" xfId="1838" xr:uid="{00000000-0005-0000-0000-0000100A0000}"/>
    <cellStyle name="1_NTHOC_Tong hop theo doi von TPCP_QD UBND tinh 2 3 2" xfId="1839" xr:uid="{00000000-0005-0000-0000-0000110A0000}"/>
    <cellStyle name="1_NTHOC_Tong hop theo doi von TPCP_QD UBND tinh 2 3 2 2" xfId="13706" xr:uid="{00000000-0005-0000-0000-0000120A0000}"/>
    <cellStyle name="1_NTHOC_Tong hop theo doi von TPCP_QD UBND tinh 2 3 3" xfId="1840" xr:uid="{00000000-0005-0000-0000-0000130A0000}"/>
    <cellStyle name="1_NTHOC_Tong hop theo doi von TPCP_QD UBND tinh 2 3 3 2" xfId="13707" xr:uid="{00000000-0005-0000-0000-0000140A0000}"/>
    <cellStyle name="1_NTHOC_Tong hop theo doi von TPCP_QD UBND tinh 2 3 4" xfId="13708" xr:uid="{00000000-0005-0000-0000-0000150A0000}"/>
    <cellStyle name="1_NTHOC_Tong hop theo doi von TPCP_QD UBND tinh 2 4" xfId="1841" xr:uid="{00000000-0005-0000-0000-0000160A0000}"/>
    <cellStyle name="1_NTHOC_Tong hop theo doi von TPCP_QD UBND tinh 2 4 2" xfId="13709" xr:uid="{00000000-0005-0000-0000-0000170A0000}"/>
    <cellStyle name="1_NTHOC_Tong hop theo doi von TPCP_QD UBND tinh 2 5" xfId="1842" xr:uid="{00000000-0005-0000-0000-0000180A0000}"/>
    <cellStyle name="1_NTHOC_Tong hop theo doi von TPCP_QD UBND tinh 2 5 2" xfId="13710" xr:uid="{00000000-0005-0000-0000-0000190A0000}"/>
    <cellStyle name="1_NTHOC_Tong hop theo doi von TPCP_QD UBND tinh 2 6" xfId="13711" xr:uid="{00000000-0005-0000-0000-00001A0A0000}"/>
    <cellStyle name="1_NTHOC_Tong hop theo doi von TPCP_QD UBND tinh 3" xfId="1843" xr:uid="{00000000-0005-0000-0000-00001B0A0000}"/>
    <cellStyle name="1_NTHOC_Tong hop theo doi von TPCP_QD UBND tinh 3 2" xfId="1844" xr:uid="{00000000-0005-0000-0000-00001C0A0000}"/>
    <cellStyle name="1_NTHOC_Tong hop theo doi von TPCP_QD UBND tinh 3 2 2" xfId="13712" xr:uid="{00000000-0005-0000-0000-00001D0A0000}"/>
    <cellStyle name="1_NTHOC_Tong hop theo doi von TPCP_QD UBND tinh 3 3" xfId="1845" xr:uid="{00000000-0005-0000-0000-00001E0A0000}"/>
    <cellStyle name="1_NTHOC_Tong hop theo doi von TPCP_QD UBND tinh 3 3 2" xfId="13713" xr:uid="{00000000-0005-0000-0000-00001F0A0000}"/>
    <cellStyle name="1_NTHOC_Tong hop theo doi von TPCP_QD UBND tinh 3 4" xfId="13714" xr:uid="{00000000-0005-0000-0000-0000200A0000}"/>
    <cellStyle name="1_NTHOC_Tong hop theo doi von TPCP_QD UBND tinh 4" xfId="1846" xr:uid="{00000000-0005-0000-0000-0000210A0000}"/>
    <cellStyle name="1_NTHOC_Tong hop theo doi von TPCP_QD UBND tinh 4 2" xfId="1847" xr:uid="{00000000-0005-0000-0000-0000220A0000}"/>
    <cellStyle name="1_NTHOC_Tong hop theo doi von TPCP_QD UBND tinh 4 2 2" xfId="13715" xr:uid="{00000000-0005-0000-0000-0000230A0000}"/>
    <cellStyle name="1_NTHOC_Tong hop theo doi von TPCP_QD UBND tinh 4 3" xfId="1848" xr:uid="{00000000-0005-0000-0000-0000240A0000}"/>
    <cellStyle name="1_NTHOC_Tong hop theo doi von TPCP_QD UBND tinh 4 3 2" xfId="13716" xr:uid="{00000000-0005-0000-0000-0000250A0000}"/>
    <cellStyle name="1_NTHOC_Tong hop theo doi von TPCP_QD UBND tinh 4 4" xfId="13717" xr:uid="{00000000-0005-0000-0000-0000260A0000}"/>
    <cellStyle name="1_NTHOC_Tong hop theo doi von TPCP_QD UBND tinh 5" xfId="1849" xr:uid="{00000000-0005-0000-0000-0000270A0000}"/>
    <cellStyle name="1_NTHOC_Tong hop theo doi von TPCP_QD UBND tinh 5 2" xfId="13718" xr:uid="{00000000-0005-0000-0000-0000280A0000}"/>
    <cellStyle name="1_NTHOC_Tong hop theo doi von TPCP_QD UBND tinh 6" xfId="1850" xr:uid="{00000000-0005-0000-0000-0000290A0000}"/>
    <cellStyle name="1_NTHOC_Tong hop theo doi von TPCP_QD UBND tinh 6 2" xfId="13719" xr:uid="{00000000-0005-0000-0000-00002A0A0000}"/>
    <cellStyle name="1_NTHOC_Tong hop theo doi von TPCP_QD UBND tinh 7" xfId="13720" xr:uid="{00000000-0005-0000-0000-00002B0A0000}"/>
    <cellStyle name="1_NTHOC_Tong hop theo doi von TPCP_Worksheet in D: My Documents Luc Van ban xu ly Nam 2011 Bao cao ra soat tam ung TPCP" xfId="1851" xr:uid="{00000000-0005-0000-0000-00002C0A0000}"/>
    <cellStyle name="1_NTHOC_Tong hop theo doi von TPCP_Worksheet in D: My Documents Luc Van ban xu ly Nam 2011 Bao cao ra soat tam ung TPCP 2" xfId="1852" xr:uid="{00000000-0005-0000-0000-00002D0A0000}"/>
    <cellStyle name="1_NTHOC_Tong hop theo doi von TPCP_Worksheet in D: My Documents Luc Van ban xu ly Nam 2011 Bao cao ra soat tam ung TPCP 2 2" xfId="1853" xr:uid="{00000000-0005-0000-0000-00002E0A0000}"/>
    <cellStyle name="1_NTHOC_Tong hop theo doi von TPCP_Worksheet in D: My Documents Luc Van ban xu ly Nam 2011 Bao cao ra soat tam ung TPCP 2 2 2" xfId="1854" xr:uid="{00000000-0005-0000-0000-00002F0A0000}"/>
    <cellStyle name="1_NTHOC_Tong hop theo doi von TPCP_Worksheet in D: My Documents Luc Van ban xu ly Nam 2011 Bao cao ra soat tam ung TPCP 2 2 2 2" xfId="13721" xr:uid="{00000000-0005-0000-0000-0000300A0000}"/>
    <cellStyle name="1_NTHOC_Tong hop theo doi von TPCP_Worksheet in D: My Documents Luc Van ban xu ly Nam 2011 Bao cao ra soat tam ung TPCP 2 2 3" xfId="1855" xr:uid="{00000000-0005-0000-0000-0000310A0000}"/>
    <cellStyle name="1_NTHOC_Tong hop theo doi von TPCP_Worksheet in D: My Documents Luc Van ban xu ly Nam 2011 Bao cao ra soat tam ung TPCP 2 2 3 2" xfId="13722" xr:uid="{00000000-0005-0000-0000-0000320A0000}"/>
    <cellStyle name="1_NTHOC_Tong hop theo doi von TPCP_Worksheet in D: My Documents Luc Van ban xu ly Nam 2011 Bao cao ra soat tam ung TPCP 2 2 4" xfId="13723" xr:uid="{00000000-0005-0000-0000-0000330A0000}"/>
    <cellStyle name="1_NTHOC_Tong hop theo doi von TPCP_Worksheet in D: My Documents Luc Van ban xu ly Nam 2011 Bao cao ra soat tam ung TPCP 2 3" xfId="1856" xr:uid="{00000000-0005-0000-0000-0000340A0000}"/>
    <cellStyle name="1_NTHOC_Tong hop theo doi von TPCP_Worksheet in D: My Documents Luc Van ban xu ly Nam 2011 Bao cao ra soat tam ung TPCP 2 3 2" xfId="1857" xr:uid="{00000000-0005-0000-0000-0000350A0000}"/>
    <cellStyle name="1_NTHOC_Tong hop theo doi von TPCP_Worksheet in D: My Documents Luc Van ban xu ly Nam 2011 Bao cao ra soat tam ung TPCP 2 3 2 2" xfId="13724" xr:uid="{00000000-0005-0000-0000-0000360A0000}"/>
    <cellStyle name="1_NTHOC_Tong hop theo doi von TPCP_Worksheet in D: My Documents Luc Van ban xu ly Nam 2011 Bao cao ra soat tam ung TPCP 2 3 3" xfId="1858" xr:uid="{00000000-0005-0000-0000-0000370A0000}"/>
    <cellStyle name="1_NTHOC_Tong hop theo doi von TPCP_Worksheet in D: My Documents Luc Van ban xu ly Nam 2011 Bao cao ra soat tam ung TPCP 2 3 3 2" xfId="13725" xr:uid="{00000000-0005-0000-0000-0000380A0000}"/>
    <cellStyle name="1_NTHOC_Tong hop theo doi von TPCP_Worksheet in D: My Documents Luc Van ban xu ly Nam 2011 Bao cao ra soat tam ung TPCP 2 3 4" xfId="13726" xr:uid="{00000000-0005-0000-0000-0000390A0000}"/>
    <cellStyle name="1_NTHOC_Tong hop theo doi von TPCP_Worksheet in D: My Documents Luc Van ban xu ly Nam 2011 Bao cao ra soat tam ung TPCP 2 4" xfId="1859" xr:uid="{00000000-0005-0000-0000-00003A0A0000}"/>
    <cellStyle name="1_NTHOC_Tong hop theo doi von TPCP_Worksheet in D: My Documents Luc Van ban xu ly Nam 2011 Bao cao ra soat tam ung TPCP 2 4 2" xfId="13727" xr:uid="{00000000-0005-0000-0000-00003B0A0000}"/>
    <cellStyle name="1_NTHOC_Tong hop theo doi von TPCP_Worksheet in D: My Documents Luc Van ban xu ly Nam 2011 Bao cao ra soat tam ung TPCP 2 5" xfId="1860" xr:uid="{00000000-0005-0000-0000-00003C0A0000}"/>
    <cellStyle name="1_NTHOC_Tong hop theo doi von TPCP_Worksheet in D: My Documents Luc Van ban xu ly Nam 2011 Bao cao ra soat tam ung TPCP 2 5 2" xfId="13728" xr:uid="{00000000-0005-0000-0000-00003D0A0000}"/>
    <cellStyle name="1_NTHOC_Tong hop theo doi von TPCP_Worksheet in D: My Documents Luc Van ban xu ly Nam 2011 Bao cao ra soat tam ung TPCP 2 6" xfId="13729" xr:uid="{00000000-0005-0000-0000-00003E0A0000}"/>
    <cellStyle name="1_NTHOC_Tong hop theo doi von TPCP_Worksheet in D: My Documents Luc Van ban xu ly Nam 2011 Bao cao ra soat tam ung TPCP 3" xfId="1861" xr:uid="{00000000-0005-0000-0000-00003F0A0000}"/>
    <cellStyle name="1_NTHOC_Tong hop theo doi von TPCP_Worksheet in D: My Documents Luc Van ban xu ly Nam 2011 Bao cao ra soat tam ung TPCP 3 2" xfId="1862" xr:uid="{00000000-0005-0000-0000-0000400A0000}"/>
    <cellStyle name="1_NTHOC_Tong hop theo doi von TPCP_Worksheet in D: My Documents Luc Van ban xu ly Nam 2011 Bao cao ra soat tam ung TPCP 3 2 2" xfId="13730" xr:uid="{00000000-0005-0000-0000-0000410A0000}"/>
    <cellStyle name="1_NTHOC_Tong hop theo doi von TPCP_Worksheet in D: My Documents Luc Van ban xu ly Nam 2011 Bao cao ra soat tam ung TPCP 3 3" xfId="1863" xr:uid="{00000000-0005-0000-0000-0000420A0000}"/>
    <cellStyle name="1_NTHOC_Tong hop theo doi von TPCP_Worksheet in D: My Documents Luc Van ban xu ly Nam 2011 Bao cao ra soat tam ung TPCP 3 3 2" xfId="13731" xr:uid="{00000000-0005-0000-0000-0000430A0000}"/>
    <cellStyle name="1_NTHOC_Tong hop theo doi von TPCP_Worksheet in D: My Documents Luc Van ban xu ly Nam 2011 Bao cao ra soat tam ung TPCP 3 4" xfId="13732" xr:uid="{00000000-0005-0000-0000-0000440A0000}"/>
    <cellStyle name="1_NTHOC_Tong hop theo doi von TPCP_Worksheet in D: My Documents Luc Van ban xu ly Nam 2011 Bao cao ra soat tam ung TPCP 4" xfId="1864" xr:uid="{00000000-0005-0000-0000-0000450A0000}"/>
    <cellStyle name="1_NTHOC_Tong hop theo doi von TPCP_Worksheet in D: My Documents Luc Van ban xu ly Nam 2011 Bao cao ra soat tam ung TPCP 4 2" xfId="1865" xr:uid="{00000000-0005-0000-0000-0000460A0000}"/>
    <cellStyle name="1_NTHOC_Tong hop theo doi von TPCP_Worksheet in D: My Documents Luc Van ban xu ly Nam 2011 Bao cao ra soat tam ung TPCP 4 2 2" xfId="13733" xr:uid="{00000000-0005-0000-0000-0000470A0000}"/>
    <cellStyle name="1_NTHOC_Tong hop theo doi von TPCP_Worksheet in D: My Documents Luc Van ban xu ly Nam 2011 Bao cao ra soat tam ung TPCP 4 3" xfId="1866" xr:uid="{00000000-0005-0000-0000-0000480A0000}"/>
    <cellStyle name="1_NTHOC_Tong hop theo doi von TPCP_Worksheet in D: My Documents Luc Van ban xu ly Nam 2011 Bao cao ra soat tam ung TPCP 4 3 2" xfId="13734" xr:uid="{00000000-0005-0000-0000-0000490A0000}"/>
    <cellStyle name="1_NTHOC_Tong hop theo doi von TPCP_Worksheet in D: My Documents Luc Van ban xu ly Nam 2011 Bao cao ra soat tam ung TPCP 4 4" xfId="13735" xr:uid="{00000000-0005-0000-0000-00004A0A0000}"/>
    <cellStyle name="1_NTHOC_Tong hop theo doi von TPCP_Worksheet in D: My Documents Luc Van ban xu ly Nam 2011 Bao cao ra soat tam ung TPCP 5" xfId="1867" xr:uid="{00000000-0005-0000-0000-00004B0A0000}"/>
    <cellStyle name="1_NTHOC_Tong hop theo doi von TPCP_Worksheet in D: My Documents Luc Van ban xu ly Nam 2011 Bao cao ra soat tam ung TPCP 5 2" xfId="13736" xr:uid="{00000000-0005-0000-0000-00004C0A0000}"/>
    <cellStyle name="1_NTHOC_Tong hop theo doi von TPCP_Worksheet in D: My Documents Luc Van ban xu ly Nam 2011 Bao cao ra soat tam ung TPCP 6" xfId="1868" xr:uid="{00000000-0005-0000-0000-00004D0A0000}"/>
    <cellStyle name="1_NTHOC_Tong hop theo doi von TPCP_Worksheet in D: My Documents Luc Van ban xu ly Nam 2011 Bao cao ra soat tam ung TPCP 6 2" xfId="13737" xr:uid="{00000000-0005-0000-0000-00004E0A0000}"/>
    <cellStyle name="1_NTHOC_Tong hop theo doi von TPCP_Worksheet in D: My Documents Luc Van ban xu ly Nam 2011 Bao cao ra soat tam ung TPCP 7" xfId="13738" xr:uid="{00000000-0005-0000-0000-00004F0A0000}"/>
    <cellStyle name="1_QT Thue GTGT 2008" xfId="1869" xr:uid="{00000000-0005-0000-0000-0000500A0000}"/>
    <cellStyle name="1_QT Thue GTGT 2008 2" xfId="13739" xr:uid="{00000000-0005-0000-0000-0000510A0000}"/>
    <cellStyle name="1_QUY LUONG GIAO DUC 2017 (CHUYEN PHONG)" xfId="1870" xr:uid="{00000000-0005-0000-0000-0000520A0000}"/>
    <cellStyle name="1_Ra soat Giai ngan 2007 (dang lam)" xfId="1871" xr:uid="{00000000-0005-0000-0000-0000530A0000}"/>
    <cellStyle name="1_Ra soat Giai ngan 2007 (dang lam) 2" xfId="1872" xr:uid="{00000000-0005-0000-0000-0000540A0000}"/>
    <cellStyle name="1_Ra soat Giai ngan 2007 (dang lam) 2 2" xfId="13740" xr:uid="{00000000-0005-0000-0000-0000550A0000}"/>
    <cellStyle name="1_Ra soat Giai ngan 2007 (dang lam) 3" xfId="13741" xr:uid="{00000000-0005-0000-0000-0000560A0000}"/>
    <cellStyle name="1_Theo doi von TPCP (dang lam)" xfId="1875" xr:uid="{00000000-0005-0000-0000-0000570A0000}"/>
    <cellStyle name="1_Theo doi von TPCP (dang lam) 2" xfId="1876" xr:uid="{00000000-0005-0000-0000-0000580A0000}"/>
    <cellStyle name="1_Theo doi von TPCP (dang lam) 2 2" xfId="13742" xr:uid="{00000000-0005-0000-0000-0000590A0000}"/>
    <cellStyle name="1_Theo doi von TPCP (dang lam) 3" xfId="13743" xr:uid="{00000000-0005-0000-0000-00005A0A0000}"/>
    <cellStyle name="1_Thong ke cong" xfId="1877" xr:uid="{00000000-0005-0000-0000-00005B0A0000}"/>
    <cellStyle name="1_thong ke giao dan sinh" xfId="1878" xr:uid="{00000000-0005-0000-0000-00005C0A0000}"/>
    <cellStyle name="1_TN - Ho tro khac 2011" xfId="1873" xr:uid="{00000000-0005-0000-0000-00005D0A0000}"/>
    <cellStyle name="1_TonghopKL_BOY-sual2" xfId="1874" xr:uid="{00000000-0005-0000-0000-00005E0A0000}"/>
    <cellStyle name="1_TRUNG PMU 5" xfId="1879" xr:uid="{00000000-0005-0000-0000-00005F0A0000}"/>
    <cellStyle name="1_VBPL kiểm toán Đầu tư XDCB 2010" xfId="1880" xr:uid="{00000000-0005-0000-0000-0000600A0000}"/>
    <cellStyle name="1_VBPL kiểm toán Đầu tư XDCB 2010 2" xfId="13744" xr:uid="{00000000-0005-0000-0000-0000610A0000}"/>
    <cellStyle name="1_Vinh Phuc2010-V1" xfId="1881" xr:uid="{00000000-0005-0000-0000-0000620A0000}"/>
    <cellStyle name="1_ÿÿÿÿÿ" xfId="1882" xr:uid="{00000000-0005-0000-0000-0000630A0000}"/>
    <cellStyle name="1_ÿÿÿÿÿ 2" xfId="1883" xr:uid="{00000000-0005-0000-0000-0000640A0000}"/>
    <cellStyle name="1_ÿÿÿÿÿ 2 2" xfId="13745" xr:uid="{00000000-0005-0000-0000-0000650A0000}"/>
    <cellStyle name="1_ÿÿÿÿÿ 3" xfId="1884" xr:uid="{00000000-0005-0000-0000-0000660A0000}"/>
    <cellStyle name="1_ÿÿÿÿÿ 3 2" xfId="13746" xr:uid="{00000000-0005-0000-0000-0000670A0000}"/>
    <cellStyle name="1_ÿÿÿÿÿ_Bieu tong hop nhu cau ung 2011 da chon loc -Mien nui" xfId="1885" xr:uid="{00000000-0005-0000-0000-0000680A0000}"/>
    <cellStyle name="1_ÿÿÿÿÿ_Bieu tong hop nhu cau ung 2011 da chon loc -Mien nui 2" xfId="1886" xr:uid="{00000000-0005-0000-0000-0000690A0000}"/>
    <cellStyle name="1_ÿÿÿÿÿ_Bieu tong hop nhu cau ung 2011 da chon loc -Mien nui 2 2" xfId="1887" xr:uid="{00000000-0005-0000-0000-00006A0A0000}"/>
    <cellStyle name="1_ÿÿÿÿÿ_Bieu tong hop nhu cau ung 2011 da chon loc -Mien nui 2 2 2" xfId="1888" xr:uid="{00000000-0005-0000-0000-00006B0A0000}"/>
    <cellStyle name="1_ÿÿÿÿÿ_Bieu tong hop nhu cau ung 2011 da chon loc -Mien nui 2 2 2 2" xfId="13747" xr:uid="{00000000-0005-0000-0000-00006C0A0000}"/>
    <cellStyle name="1_ÿÿÿÿÿ_Bieu tong hop nhu cau ung 2011 da chon loc -Mien nui 2 2 3" xfId="1889" xr:uid="{00000000-0005-0000-0000-00006D0A0000}"/>
    <cellStyle name="1_ÿÿÿÿÿ_Bieu tong hop nhu cau ung 2011 da chon loc -Mien nui 2 2 3 2" xfId="13748" xr:uid="{00000000-0005-0000-0000-00006E0A0000}"/>
    <cellStyle name="1_ÿÿÿÿÿ_Bieu tong hop nhu cau ung 2011 da chon loc -Mien nui 2 2 4" xfId="13749" xr:uid="{00000000-0005-0000-0000-00006F0A0000}"/>
    <cellStyle name="1_ÿÿÿÿÿ_Bieu tong hop nhu cau ung 2011 da chon loc -Mien nui 2 3" xfId="1890" xr:uid="{00000000-0005-0000-0000-0000700A0000}"/>
    <cellStyle name="1_ÿÿÿÿÿ_Bieu tong hop nhu cau ung 2011 da chon loc -Mien nui 2 3 2" xfId="1891" xr:uid="{00000000-0005-0000-0000-0000710A0000}"/>
    <cellStyle name="1_ÿÿÿÿÿ_Bieu tong hop nhu cau ung 2011 da chon loc -Mien nui 2 3 2 2" xfId="13750" xr:uid="{00000000-0005-0000-0000-0000720A0000}"/>
    <cellStyle name="1_ÿÿÿÿÿ_Bieu tong hop nhu cau ung 2011 da chon loc -Mien nui 2 3 3" xfId="1892" xr:uid="{00000000-0005-0000-0000-0000730A0000}"/>
    <cellStyle name="1_ÿÿÿÿÿ_Bieu tong hop nhu cau ung 2011 da chon loc -Mien nui 2 3 3 2" xfId="13751" xr:uid="{00000000-0005-0000-0000-0000740A0000}"/>
    <cellStyle name="1_ÿÿÿÿÿ_Bieu tong hop nhu cau ung 2011 da chon loc -Mien nui 2 3 4" xfId="13752" xr:uid="{00000000-0005-0000-0000-0000750A0000}"/>
    <cellStyle name="1_ÿÿÿÿÿ_Bieu tong hop nhu cau ung 2011 da chon loc -Mien nui 2 4" xfId="1893" xr:uid="{00000000-0005-0000-0000-0000760A0000}"/>
    <cellStyle name="1_ÿÿÿÿÿ_Bieu tong hop nhu cau ung 2011 da chon loc -Mien nui 2 4 2" xfId="13753" xr:uid="{00000000-0005-0000-0000-0000770A0000}"/>
    <cellStyle name="1_ÿÿÿÿÿ_Bieu tong hop nhu cau ung 2011 da chon loc -Mien nui 2 5" xfId="1894" xr:uid="{00000000-0005-0000-0000-0000780A0000}"/>
    <cellStyle name="1_ÿÿÿÿÿ_Bieu tong hop nhu cau ung 2011 da chon loc -Mien nui 2 5 2" xfId="13754" xr:uid="{00000000-0005-0000-0000-0000790A0000}"/>
    <cellStyle name="1_ÿÿÿÿÿ_Bieu tong hop nhu cau ung 2011 da chon loc -Mien nui 2 6" xfId="13755" xr:uid="{00000000-0005-0000-0000-00007A0A0000}"/>
    <cellStyle name="1_ÿÿÿÿÿ_Bieu tong hop nhu cau ung 2011 da chon loc -Mien nui 3" xfId="1895" xr:uid="{00000000-0005-0000-0000-00007B0A0000}"/>
    <cellStyle name="1_ÿÿÿÿÿ_Bieu tong hop nhu cau ung 2011 da chon loc -Mien nui 3 2" xfId="1896" xr:uid="{00000000-0005-0000-0000-00007C0A0000}"/>
    <cellStyle name="1_ÿÿÿÿÿ_Bieu tong hop nhu cau ung 2011 da chon loc -Mien nui 3 2 2" xfId="1897" xr:uid="{00000000-0005-0000-0000-00007D0A0000}"/>
    <cellStyle name="1_ÿÿÿÿÿ_Bieu tong hop nhu cau ung 2011 da chon loc -Mien nui 3 2 2 2" xfId="13756" xr:uid="{00000000-0005-0000-0000-00007E0A0000}"/>
    <cellStyle name="1_ÿÿÿÿÿ_Bieu tong hop nhu cau ung 2011 da chon loc -Mien nui 3 2 3" xfId="1898" xr:uid="{00000000-0005-0000-0000-00007F0A0000}"/>
    <cellStyle name="1_ÿÿÿÿÿ_Bieu tong hop nhu cau ung 2011 da chon loc -Mien nui 3 2 3 2" xfId="13757" xr:uid="{00000000-0005-0000-0000-0000800A0000}"/>
    <cellStyle name="1_ÿÿÿÿÿ_Bieu tong hop nhu cau ung 2011 da chon loc -Mien nui 3 2 4" xfId="13758" xr:uid="{00000000-0005-0000-0000-0000810A0000}"/>
    <cellStyle name="1_ÿÿÿÿÿ_Bieu tong hop nhu cau ung 2011 da chon loc -Mien nui 3 3" xfId="1899" xr:uid="{00000000-0005-0000-0000-0000820A0000}"/>
    <cellStyle name="1_ÿÿÿÿÿ_Bieu tong hop nhu cau ung 2011 da chon loc -Mien nui 3 3 2" xfId="1900" xr:uid="{00000000-0005-0000-0000-0000830A0000}"/>
    <cellStyle name="1_ÿÿÿÿÿ_Bieu tong hop nhu cau ung 2011 da chon loc -Mien nui 3 3 2 2" xfId="13759" xr:uid="{00000000-0005-0000-0000-0000840A0000}"/>
    <cellStyle name="1_ÿÿÿÿÿ_Bieu tong hop nhu cau ung 2011 da chon loc -Mien nui 3 3 3" xfId="1901" xr:uid="{00000000-0005-0000-0000-0000850A0000}"/>
    <cellStyle name="1_ÿÿÿÿÿ_Bieu tong hop nhu cau ung 2011 da chon loc -Mien nui 3 3 3 2" xfId="13760" xr:uid="{00000000-0005-0000-0000-0000860A0000}"/>
    <cellStyle name="1_ÿÿÿÿÿ_Bieu tong hop nhu cau ung 2011 da chon loc -Mien nui 3 3 4" xfId="13761" xr:uid="{00000000-0005-0000-0000-0000870A0000}"/>
    <cellStyle name="1_ÿÿÿÿÿ_Bieu tong hop nhu cau ung 2011 da chon loc -Mien nui 3 4" xfId="1902" xr:uid="{00000000-0005-0000-0000-0000880A0000}"/>
    <cellStyle name="1_ÿÿÿÿÿ_Bieu tong hop nhu cau ung 2011 da chon loc -Mien nui 3 4 2" xfId="13762" xr:uid="{00000000-0005-0000-0000-0000890A0000}"/>
    <cellStyle name="1_ÿÿÿÿÿ_Bieu tong hop nhu cau ung 2011 da chon loc -Mien nui 3 5" xfId="1903" xr:uid="{00000000-0005-0000-0000-00008A0A0000}"/>
    <cellStyle name="1_ÿÿÿÿÿ_Bieu tong hop nhu cau ung 2011 da chon loc -Mien nui 3 5 2" xfId="13763" xr:uid="{00000000-0005-0000-0000-00008B0A0000}"/>
    <cellStyle name="1_ÿÿÿÿÿ_Bieu tong hop nhu cau ung 2011 da chon loc -Mien nui 3 6" xfId="13764" xr:uid="{00000000-0005-0000-0000-00008C0A0000}"/>
    <cellStyle name="1_ÿÿÿÿÿ_Bieu tong hop nhu cau ung 2011 da chon loc -Mien nui 4" xfId="1904" xr:uid="{00000000-0005-0000-0000-00008D0A0000}"/>
    <cellStyle name="1_ÿÿÿÿÿ_Bieu tong hop nhu cau ung 2011 da chon loc -Mien nui 4 2" xfId="1905" xr:uid="{00000000-0005-0000-0000-00008E0A0000}"/>
    <cellStyle name="1_ÿÿÿÿÿ_Bieu tong hop nhu cau ung 2011 da chon loc -Mien nui 4 2 2" xfId="13765" xr:uid="{00000000-0005-0000-0000-00008F0A0000}"/>
    <cellStyle name="1_ÿÿÿÿÿ_Bieu tong hop nhu cau ung 2011 da chon loc -Mien nui 4 3" xfId="1906" xr:uid="{00000000-0005-0000-0000-0000900A0000}"/>
    <cellStyle name="1_ÿÿÿÿÿ_Bieu tong hop nhu cau ung 2011 da chon loc -Mien nui 4 3 2" xfId="13766" xr:uid="{00000000-0005-0000-0000-0000910A0000}"/>
    <cellStyle name="1_ÿÿÿÿÿ_Bieu tong hop nhu cau ung 2011 da chon loc -Mien nui 4 4" xfId="13767" xr:uid="{00000000-0005-0000-0000-0000920A0000}"/>
    <cellStyle name="1_ÿÿÿÿÿ_Bieu tong hop nhu cau ung 2011 da chon loc -Mien nui 5" xfId="1907" xr:uid="{00000000-0005-0000-0000-0000930A0000}"/>
    <cellStyle name="1_ÿÿÿÿÿ_Bieu tong hop nhu cau ung 2011 da chon loc -Mien nui 5 2" xfId="1908" xr:uid="{00000000-0005-0000-0000-0000940A0000}"/>
    <cellStyle name="1_ÿÿÿÿÿ_Bieu tong hop nhu cau ung 2011 da chon loc -Mien nui 5 2 2" xfId="13768" xr:uid="{00000000-0005-0000-0000-0000950A0000}"/>
    <cellStyle name="1_ÿÿÿÿÿ_Bieu tong hop nhu cau ung 2011 da chon loc -Mien nui 5 3" xfId="1909" xr:uid="{00000000-0005-0000-0000-0000960A0000}"/>
    <cellStyle name="1_ÿÿÿÿÿ_Bieu tong hop nhu cau ung 2011 da chon loc -Mien nui 5 3 2" xfId="13769" xr:uid="{00000000-0005-0000-0000-0000970A0000}"/>
    <cellStyle name="1_ÿÿÿÿÿ_Bieu tong hop nhu cau ung 2011 da chon loc -Mien nui 5 4" xfId="13770" xr:uid="{00000000-0005-0000-0000-0000980A0000}"/>
    <cellStyle name="1_ÿÿÿÿÿ_Bieu tong hop nhu cau ung 2011 da chon loc -Mien nui 6" xfId="1910" xr:uid="{00000000-0005-0000-0000-0000990A0000}"/>
    <cellStyle name="1_ÿÿÿÿÿ_Bieu tong hop nhu cau ung 2011 da chon loc -Mien nui 6 2" xfId="13771" xr:uid="{00000000-0005-0000-0000-00009A0A0000}"/>
    <cellStyle name="1_ÿÿÿÿÿ_Bieu tong hop nhu cau ung 2011 da chon loc -Mien nui 7" xfId="1911" xr:uid="{00000000-0005-0000-0000-00009B0A0000}"/>
    <cellStyle name="1_ÿÿÿÿÿ_Bieu tong hop nhu cau ung 2011 da chon loc -Mien nui 7 2" xfId="13772" xr:uid="{00000000-0005-0000-0000-00009C0A0000}"/>
    <cellStyle name="1_ÿÿÿÿÿ_Bieu tong hop nhu cau ung 2011 da chon loc -Mien nui 8" xfId="1912" xr:uid="{00000000-0005-0000-0000-00009D0A0000}"/>
    <cellStyle name="1_ÿÿÿÿÿ_Bieu tong hop nhu cau ung 2011 da chon loc -Mien nui 8 2" xfId="13773" xr:uid="{00000000-0005-0000-0000-00009E0A0000}"/>
    <cellStyle name="1_ÿÿÿÿÿ_Bieu tong hop nhu cau ung 2011 da chon loc -Mien nui 9" xfId="13774" xr:uid="{00000000-0005-0000-0000-00009F0A0000}"/>
    <cellStyle name="1_ÿÿÿÿÿ_Kh ql62 (2010) 11-09" xfId="1913" xr:uid="{00000000-0005-0000-0000-0000A00A0000}"/>
    <cellStyle name="1_ÿÿÿÿÿ_Khung 2012" xfId="1914" xr:uid="{00000000-0005-0000-0000-0000A10A0000}"/>
    <cellStyle name="1_ÿÿÿÿÿ_mau bieu doan giam sat 2010 (version 2)" xfId="1915" xr:uid="{00000000-0005-0000-0000-0000A20A0000}"/>
    <cellStyle name="1_ÿÿÿÿÿ_mau bieu doan giam sat 2010 (version 2) 2" xfId="1916" xr:uid="{00000000-0005-0000-0000-0000A30A0000}"/>
    <cellStyle name="1_ÿÿÿÿÿ_mau bieu doan giam sat 2010 (version 2) 2 2" xfId="1917" xr:uid="{00000000-0005-0000-0000-0000A40A0000}"/>
    <cellStyle name="1_ÿÿÿÿÿ_mau bieu doan giam sat 2010 (version 2) 2 2 2" xfId="1918" xr:uid="{00000000-0005-0000-0000-0000A50A0000}"/>
    <cellStyle name="1_ÿÿÿÿÿ_mau bieu doan giam sat 2010 (version 2) 2 2 2 2" xfId="13775" xr:uid="{00000000-0005-0000-0000-0000A60A0000}"/>
    <cellStyle name="1_ÿÿÿÿÿ_mau bieu doan giam sat 2010 (version 2) 2 2 3" xfId="1919" xr:uid="{00000000-0005-0000-0000-0000A70A0000}"/>
    <cellStyle name="1_ÿÿÿÿÿ_mau bieu doan giam sat 2010 (version 2) 2 2 3 2" xfId="13776" xr:uid="{00000000-0005-0000-0000-0000A80A0000}"/>
    <cellStyle name="1_ÿÿÿÿÿ_mau bieu doan giam sat 2010 (version 2) 2 2 4" xfId="13777" xr:uid="{00000000-0005-0000-0000-0000A90A0000}"/>
    <cellStyle name="1_ÿÿÿÿÿ_mau bieu doan giam sat 2010 (version 2) 2 3" xfId="1920" xr:uid="{00000000-0005-0000-0000-0000AA0A0000}"/>
    <cellStyle name="1_ÿÿÿÿÿ_mau bieu doan giam sat 2010 (version 2) 2 3 2" xfId="1921" xr:uid="{00000000-0005-0000-0000-0000AB0A0000}"/>
    <cellStyle name="1_ÿÿÿÿÿ_mau bieu doan giam sat 2010 (version 2) 2 3 2 2" xfId="13778" xr:uid="{00000000-0005-0000-0000-0000AC0A0000}"/>
    <cellStyle name="1_ÿÿÿÿÿ_mau bieu doan giam sat 2010 (version 2) 2 3 3" xfId="1922" xr:uid="{00000000-0005-0000-0000-0000AD0A0000}"/>
    <cellStyle name="1_ÿÿÿÿÿ_mau bieu doan giam sat 2010 (version 2) 2 3 3 2" xfId="13779" xr:uid="{00000000-0005-0000-0000-0000AE0A0000}"/>
    <cellStyle name="1_ÿÿÿÿÿ_mau bieu doan giam sat 2010 (version 2) 2 3 4" xfId="13780" xr:uid="{00000000-0005-0000-0000-0000AF0A0000}"/>
    <cellStyle name="1_ÿÿÿÿÿ_mau bieu doan giam sat 2010 (version 2) 2 4" xfId="1923" xr:uid="{00000000-0005-0000-0000-0000B00A0000}"/>
    <cellStyle name="1_ÿÿÿÿÿ_mau bieu doan giam sat 2010 (version 2) 2 4 2" xfId="13781" xr:uid="{00000000-0005-0000-0000-0000B10A0000}"/>
    <cellStyle name="1_ÿÿÿÿÿ_mau bieu doan giam sat 2010 (version 2) 2 5" xfId="1924" xr:uid="{00000000-0005-0000-0000-0000B20A0000}"/>
    <cellStyle name="1_ÿÿÿÿÿ_mau bieu doan giam sat 2010 (version 2) 2 5 2" xfId="13782" xr:uid="{00000000-0005-0000-0000-0000B30A0000}"/>
    <cellStyle name="1_ÿÿÿÿÿ_mau bieu doan giam sat 2010 (version 2) 2 6" xfId="13783" xr:uid="{00000000-0005-0000-0000-0000B40A0000}"/>
    <cellStyle name="1_ÿÿÿÿÿ_mau bieu doan giam sat 2010 (version 2) 3" xfId="1925" xr:uid="{00000000-0005-0000-0000-0000B50A0000}"/>
    <cellStyle name="1_ÿÿÿÿÿ_mau bieu doan giam sat 2010 (version 2) 3 2" xfId="1926" xr:uid="{00000000-0005-0000-0000-0000B60A0000}"/>
    <cellStyle name="1_ÿÿÿÿÿ_mau bieu doan giam sat 2010 (version 2) 3 2 2" xfId="13784" xr:uid="{00000000-0005-0000-0000-0000B70A0000}"/>
    <cellStyle name="1_ÿÿÿÿÿ_mau bieu doan giam sat 2010 (version 2) 3 3" xfId="1927" xr:uid="{00000000-0005-0000-0000-0000B80A0000}"/>
    <cellStyle name="1_ÿÿÿÿÿ_mau bieu doan giam sat 2010 (version 2) 3 3 2" xfId="13785" xr:uid="{00000000-0005-0000-0000-0000B90A0000}"/>
    <cellStyle name="1_ÿÿÿÿÿ_mau bieu doan giam sat 2010 (version 2) 3 4" xfId="13786" xr:uid="{00000000-0005-0000-0000-0000BA0A0000}"/>
    <cellStyle name="1_ÿÿÿÿÿ_mau bieu doan giam sat 2010 (version 2) 4" xfId="1928" xr:uid="{00000000-0005-0000-0000-0000BB0A0000}"/>
    <cellStyle name="1_ÿÿÿÿÿ_mau bieu doan giam sat 2010 (version 2) 4 2" xfId="1929" xr:uid="{00000000-0005-0000-0000-0000BC0A0000}"/>
    <cellStyle name="1_ÿÿÿÿÿ_mau bieu doan giam sat 2010 (version 2) 4 2 2" xfId="13787" xr:uid="{00000000-0005-0000-0000-0000BD0A0000}"/>
    <cellStyle name="1_ÿÿÿÿÿ_mau bieu doan giam sat 2010 (version 2) 4 3" xfId="1930" xr:uid="{00000000-0005-0000-0000-0000BE0A0000}"/>
    <cellStyle name="1_ÿÿÿÿÿ_mau bieu doan giam sat 2010 (version 2) 4 3 2" xfId="13788" xr:uid="{00000000-0005-0000-0000-0000BF0A0000}"/>
    <cellStyle name="1_ÿÿÿÿÿ_mau bieu doan giam sat 2010 (version 2) 4 4" xfId="13789" xr:uid="{00000000-0005-0000-0000-0000C00A0000}"/>
    <cellStyle name="1_ÿÿÿÿÿ_mau bieu doan giam sat 2010 (version 2) 5" xfId="1931" xr:uid="{00000000-0005-0000-0000-0000C10A0000}"/>
    <cellStyle name="1_ÿÿÿÿÿ_mau bieu doan giam sat 2010 (version 2) 5 2" xfId="13790" xr:uid="{00000000-0005-0000-0000-0000C20A0000}"/>
    <cellStyle name="1_ÿÿÿÿÿ_mau bieu doan giam sat 2010 (version 2) 6" xfId="1932" xr:uid="{00000000-0005-0000-0000-0000C30A0000}"/>
    <cellStyle name="1_ÿÿÿÿÿ_mau bieu doan giam sat 2010 (version 2) 6 2" xfId="13791" xr:uid="{00000000-0005-0000-0000-0000C40A0000}"/>
    <cellStyle name="1_ÿÿÿÿÿ_mau bieu doan giam sat 2010 (version 2) 7" xfId="13792" xr:uid="{00000000-0005-0000-0000-0000C50A0000}"/>
    <cellStyle name="1_ÿÿÿÿÿ_VBPL kiểm toán Đầu tư XDCB 2010" xfId="1933" xr:uid="{00000000-0005-0000-0000-0000C60A0000}"/>
    <cellStyle name="1_" xfId="1934" xr:uid="{00000000-0005-0000-0000-0000C70A0000}"/>
    <cellStyle name="15" xfId="1935" xr:uid="{00000000-0005-0000-0000-0000C80A0000}"/>
    <cellStyle name="18" xfId="1936" xr:uid="{00000000-0005-0000-0000-0000C90A0000}"/>
    <cellStyle name="18 2" xfId="13793" xr:uid="{00000000-0005-0000-0000-0000CA0A0000}"/>
    <cellStyle name="¹éºÐÀ²_      " xfId="1937" xr:uid="{00000000-0005-0000-0000-0000CB0A0000}"/>
    <cellStyle name="2" xfId="7" xr:uid="{00000000-0005-0000-0000-0000CC0A0000}"/>
    <cellStyle name="2 2" xfId="13188" xr:uid="{00000000-0005-0000-0000-0000CD0A0000}"/>
    <cellStyle name="2 3" xfId="1938" xr:uid="{00000000-0005-0000-0000-0000CE0A0000}"/>
    <cellStyle name="2_7 noi 48 goi C5 9 vi na" xfId="1939" xr:uid="{00000000-0005-0000-0000-0000CF0A0000}"/>
    <cellStyle name="2_BL vu" xfId="1940" xr:uid="{00000000-0005-0000-0000-0000D00A0000}"/>
    <cellStyle name="2_Book1" xfId="1941" xr:uid="{00000000-0005-0000-0000-0000D10A0000}"/>
    <cellStyle name="2_Book1 2" xfId="1942" xr:uid="{00000000-0005-0000-0000-0000D20A0000}"/>
    <cellStyle name="2_Book1 2 2" xfId="13794" xr:uid="{00000000-0005-0000-0000-0000D30A0000}"/>
    <cellStyle name="2_Book1 3" xfId="1943" xr:uid="{00000000-0005-0000-0000-0000D40A0000}"/>
    <cellStyle name="2_Book1 3 2" xfId="13795" xr:uid="{00000000-0005-0000-0000-0000D50A0000}"/>
    <cellStyle name="2_Book1_1" xfId="1944" xr:uid="{00000000-0005-0000-0000-0000D60A0000}"/>
    <cellStyle name="2_Book1_1_!1 1 bao cao giao KH ve HTCMT vung TNB   12-12-2011" xfId="12487" xr:uid="{00000000-0005-0000-0000-0000D70A0000}"/>
    <cellStyle name="2_Book1_1_131114- Bieu giao du toan CTMTQG 2014 giao" xfId="1945" xr:uid="{00000000-0005-0000-0000-0000D80A0000}"/>
    <cellStyle name="2_Book1_1_131114- Bieu giao du toan CTMTQG 2014 giao 2" xfId="1946" xr:uid="{00000000-0005-0000-0000-0000D90A0000}"/>
    <cellStyle name="2_Book1_1_131114- Bieu giao du toan CTMTQG 2014 giao_Du toan chi NSDP 2017" xfId="1947" xr:uid="{00000000-0005-0000-0000-0000DA0A0000}"/>
    <cellStyle name="2_Book1_1_Bieu4HTMT" xfId="12488" xr:uid="{00000000-0005-0000-0000-0000DB0A0000}"/>
    <cellStyle name="2_Book1_1_Bieu4HTMT_!1 1 bao cao giao KH ve HTCMT vung TNB   12-12-2011" xfId="12489" xr:uid="{00000000-0005-0000-0000-0000DC0A0000}"/>
    <cellStyle name="2_Book1_1_Bieu4HTMT_KH TPCP vung TNB (03-1-2012)" xfId="12490" xr:uid="{00000000-0005-0000-0000-0000DD0A0000}"/>
    <cellStyle name="2_Book1_1_KH TPCP vung TNB (03-1-2012)" xfId="12491" xr:uid="{00000000-0005-0000-0000-0000DE0A0000}"/>
    <cellStyle name="2_Book1_Bao cao kiem toan kh 2010" xfId="1948" xr:uid="{00000000-0005-0000-0000-0000DF0A0000}"/>
    <cellStyle name="2_Book1_Bao cao kiem toan kh 2010 2" xfId="1949" xr:uid="{00000000-0005-0000-0000-0000E00A0000}"/>
    <cellStyle name="2_Book1_Bao cao kiem toan kh 2010 2 2" xfId="13796" xr:uid="{00000000-0005-0000-0000-0000E10A0000}"/>
    <cellStyle name="2_Book1_Bao cao kiem toan kh 2010 3" xfId="13797" xr:uid="{00000000-0005-0000-0000-0000E20A0000}"/>
    <cellStyle name="2_Book1_Ke hoach 2010 (theo doi)2" xfId="1950" xr:uid="{00000000-0005-0000-0000-0000E30A0000}"/>
    <cellStyle name="2_Book1_Ke hoach 2010 (theo doi)2 2" xfId="1951" xr:uid="{00000000-0005-0000-0000-0000E40A0000}"/>
    <cellStyle name="2_Book1_Ke hoach 2010 (theo doi)2 2 2" xfId="13798" xr:uid="{00000000-0005-0000-0000-0000E50A0000}"/>
    <cellStyle name="2_Book1_Ke hoach 2010 (theo doi)2 3" xfId="13799" xr:uid="{00000000-0005-0000-0000-0000E60A0000}"/>
    <cellStyle name="2_Book1_QD UBND tinh" xfId="1952" xr:uid="{00000000-0005-0000-0000-0000E70A0000}"/>
    <cellStyle name="2_Book1_QD UBND tinh 2" xfId="1953" xr:uid="{00000000-0005-0000-0000-0000E80A0000}"/>
    <cellStyle name="2_Book1_QD UBND tinh 2 2" xfId="13800" xr:uid="{00000000-0005-0000-0000-0000E90A0000}"/>
    <cellStyle name="2_Book1_QD UBND tinh 3" xfId="13801" xr:uid="{00000000-0005-0000-0000-0000EA0A0000}"/>
    <cellStyle name="2_Book1_VBPL kiểm toán Đầu tư XDCB 2010" xfId="1954" xr:uid="{00000000-0005-0000-0000-0000EB0A0000}"/>
    <cellStyle name="2_Book1_Worksheet in D: My Documents Luc Van ban xu ly Nam 2011 Bao cao ra soat tam ung TPCP" xfId="1955" xr:uid="{00000000-0005-0000-0000-0000EC0A0000}"/>
    <cellStyle name="2_Book1_Worksheet in D: My Documents Luc Van ban xu ly Nam 2011 Bao cao ra soat tam ung TPCP 2" xfId="1956" xr:uid="{00000000-0005-0000-0000-0000ED0A0000}"/>
    <cellStyle name="2_Book1_Worksheet in D: My Documents Luc Van ban xu ly Nam 2011 Bao cao ra soat tam ung TPCP 2 2" xfId="13802" xr:uid="{00000000-0005-0000-0000-0000EE0A0000}"/>
    <cellStyle name="2_Book1_Worksheet in D: My Documents Luc Van ban xu ly Nam 2011 Bao cao ra soat tam ung TPCP 3" xfId="13803" xr:uid="{00000000-0005-0000-0000-0000EF0A0000}"/>
    <cellStyle name="2_Cau thuy dien Ban La (Cu Anh)" xfId="1957" xr:uid="{00000000-0005-0000-0000-0000F00A0000}"/>
    <cellStyle name="2_Cau thuy dien Ban La (Cu Anh)_!1 1 bao cao giao KH ve HTCMT vung TNB   12-12-2011" xfId="12492" xr:uid="{00000000-0005-0000-0000-0000F10A0000}"/>
    <cellStyle name="2_Cau thuy dien Ban La (Cu Anh)_1009030 TW chi vong II pan bo lua ra (update dan so-thuy loi phi 30-9-2010)(bac ninh-quang ngai)final chinh Da Nang" xfId="1958" xr:uid="{00000000-0005-0000-0000-0000F20A0000}"/>
    <cellStyle name="2_Cau thuy dien Ban La (Cu Anh)_131114- Bieu giao du toan CTMTQG 2014 giao" xfId="1959" xr:uid="{00000000-0005-0000-0000-0000F30A0000}"/>
    <cellStyle name="2_Cau thuy dien Ban La (Cu Anh)_131114- Bieu giao du toan CTMTQG 2014 giao 2" xfId="1960" xr:uid="{00000000-0005-0000-0000-0000F40A0000}"/>
    <cellStyle name="2_Cau thuy dien Ban La (Cu Anh)_131114- Bieu giao du toan CTMTQG 2014 giao_Du toan chi NSDP 2017" xfId="1961" xr:uid="{00000000-0005-0000-0000-0000F50A0000}"/>
    <cellStyle name="2_Cau thuy dien Ban La (Cu Anh)_160505 BIEU CHI NSDP TREN DAU DAN (BAO GÔM BSCMT)" xfId="1962" xr:uid="{00000000-0005-0000-0000-0000F60A0000}"/>
    <cellStyle name="2_Cau thuy dien Ban La (Cu Anh)_160627 Dinh muc chi thuong xuyen 2017 -73% - 72-28 theo can doi cua TCT" xfId="1963" xr:uid="{00000000-0005-0000-0000-0000F70A0000}"/>
    <cellStyle name="2_Cau thuy dien Ban La (Cu Anh)_160627 tinh dieu tiet cho 3 dp tiep thu bac kan, tiep thu Quang Nam 80-20; 72-28" xfId="1964" xr:uid="{00000000-0005-0000-0000-0000F80A0000}"/>
    <cellStyle name="2_Cau thuy dien Ban La (Cu Anh)_Bieu4HTMT" xfId="12493" xr:uid="{00000000-0005-0000-0000-0000F90A0000}"/>
    <cellStyle name="2_Cau thuy dien Ban La (Cu Anh)_Bieu4HTMT_!1 1 bao cao giao KH ve HTCMT vung TNB   12-12-2011" xfId="12494" xr:uid="{00000000-0005-0000-0000-0000FA0A0000}"/>
    <cellStyle name="2_Cau thuy dien Ban La (Cu Anh)_Bieu4HTMT_KH TPCP vung TNB (03-1-2012)" xfId="12495" xr:uid="{00000000-0005-0000-0000-0000FB0A0000}"/>
    <cellStyle name="2_Cau thuy dien Ban La (Cu Anh)_KH TPCP vung TNB (03-1-2012)" xfId="12496" xr:uid="{00000000-0005-0000-0000-0000FC0A0000}"/>
    <cellStyle name="2_Dtdchinh2397" xfId="1965" xr:uid="{00000000-0005-0000-0000-0000FD0A0000}"/>
    <cellStyle name="2_Du toan 558 (Km17+508.12 - Km 22)" xfId="1966" xr:uid="{00000000-0005-0000-0000-0000FE0A0000}"/>
    <cellStyle name="2_Du toan 558 (Km17+508.12 - Km 22)_!1 1 bao cao giao KH ve HTCMT vung TNB   12-12-2011" xfId="12497" xr:uid="{00000000-0005-0000-0000-0000FF0A0000}"/>
    <cellStyle name="2_Du toan 558 (Km17+508.12 - Km 22)_1009030 TW chi vong II pan bo lua ra (update dan so-thuy loi phi 30-9-2010)(bac ninh-quang ngai)final chinh Da Nang" xfId="1967" xr:uid="{00000000-0005-0000-0000-0000000B0000}"/>
    <cellStyle name="2_Du toan 558 (Km17+508.12 - Km 22)_131114- Bieu giao du toan CTMTQG 2014 giao" xfId="1968" xr:uid="{00000000-0005-0000-0000-0000010B0000}"/>
    <cellStyle name="2_Du toan 558 (Km17+508.12 - Km 22)_131114- Bieu giao du toan CTMTQG 2014 giao 2" xfId="1969" xr:uid="{00000000-0005-0000-0000-0000020B0000}"/>
    <cellStyle name="2_Du toan 558 (Km17+508.12 - Km 22)_131114- Bieu giao du toan CTMTQG 2014 giao_Du toan chi NSDP 2017" xfId="1970" xr:uid="{00000000-0005-0000-0000-0000030B0000}"/>
    <cellStyle name="2_Du toan 558 (Km17+508.12 - Km 22)_160505 BIEU CHI NSDP TREN DAU DAN (BAO GÔM BSCMT)" xfId="1971" xr:uid="{00000000-0005-0000-0000-0000040B0000}"/>
    <cellStyle name="2_Du toan 558 (Km17+508.12 - Km 22)_160627 Dinh muc chi thuong xuyen 2017 -73% - 72-28 theo can doi cua TCT" xfId="1972" xr:uid="{00000000-0005-0000-0000-0000050B0000}"/>
    <cellStyle name="2_Du toan 558 (Km17+508.12 - Km 22)_160627 tinh dieu tiet cho 3 dp tiep thu bac kan, tiep thu Quang Nam 80-20; 72-28" xfId="1973" xr:uid="{00000000-0005-0000-0000-0000060B0000}"/>
    <cellStyle name="2_Du toan 558 (Km17+508.12 - Km 22)_Bieu4HTMT" xfId="12498" xr:uid="{00000000-0005-0000-0000-0000070B0000}"/>
    <cellStyle name="2_Du toan 558 (Km17+508.12 - Km 22)_Bieu4HTMT_!1 1 bao cao giao KH ve HTCMT vung TNB   12-12-2011" xfId="12499" xr:uid="{00000000-0005-0000-0000-0000080B0000}"/>
    <cellStyle name="2_Du toan 558 (Km17+508.12 - Km 22)_Bieu4HTMT_KH TPCP vung TNB (03-1-2012)" xfId="12500" xr:uid="{00000000-0005-0000-0000-0000090B0000}"/>
    <cellStyle name="2_Du toan 558 (Km17+508.12 - Km 22)_KH TPCP vung TNB (03-1-2012)" xfId="12501" xr:uid="{00000000-0005-0000-0000-00000A0B0000}"/>
    <cellStyle name="2_Gia_VLQL48_duyet " xfId="1974" xr:uid="{00000000-0005-0000-0000-00000B0B0000}"/>
    <cellStyle name="2_Gia_VLQL48_duyet _!1 1 bao cao giao KH ve HTCMT vung TNB   12-12-2011" xfId="12502" xr:uid="{00000000-0005-0000-0000-00000C0B0000}"/>
    <cellStyle name="2_Gia_VLQL48_duyet _131114- Bieu giao du toan CTMTQG 2014 giao" xfId="1975" xr:uid="{00000000-0005-0000-0000-00000D0B0000}"/>
    <cellStyle name="2_Gia_VLQL48_duyet _131114- Bieu giao du toan CTMTQG 2014 giao 2" xfId="1976" xr:uid="{00000000-0005-0000-0000-00000E0B0000}"/>
    <cellStyle name="2_Gia_VLQL48_duyet _131114- Bieu giao du toan CTMTQG 2014 giao_Du toan chi NSDP 2017" xfId="1977" xr:uid="{00000000-0005-0000-0000-00000F0B0000}"/>
    <cellStyle name="2_Gia_VLQL48_duyet _Bieu4HTMT" xfId="12503" xr:uid="{00000000-0005-0000-0000-0000100B0000}"/>
    <cellStyle name="2_Gia_VLQL48_duyet _Bieu4HTMT_!1 1 bao cao giao KH ve HTCMT vung TNB   12-12-2011" xfId="12504" xr:uid="{00000000-0005-0000-0000-0000110B0000}"/>
    <cellStyle name="2_Gia_VLQL48_duyet _Bieu4HTMT_KH TPCP vung TNB (03-1-2012)" xfId="12505" xr:uid="{00000000-0005-0000-0000-0000120B0000}"/>
    <cellStyle name="2_Gia_VLQL48_duyet _KH TPCP vung TNB (03-1-2012)" xfId="12506" xr:uid="{00000000-0005-0000-0000-0000130B0000}"/>
    <cellStyle name="2_KLNM 1303" xfId="1978" xr:uid="{00000000-0005-0000-0000-0000140B0000}"/>
    <cellStyle name="2_KlQdinhduyet" xfId="1979" xr:uid="{00000000-0005-0000-0000-0000150B0000}"/>
    <cellStyle name="2_KlQdinhduyet_!1 1 bao cao giao KH ve HTCMT vung TNB   12-12-2011" xfId="12507" xr:uid="{00000000-0005-0000-0000-0000160B0000}"/>
    <cellStyle name="2_KlQdinhduyet_131114- Bieu giao du toan CTMTQG 2014 giao" xfId="1980" xr:uid="{00000000-0005-0000-0000-0000170B0000}"/>
    <cellStyle name="2_KlQdinhduyet_131114- Bieu giao du toan CTMTQG 2014 giao 2" xfId="1981" xr:uid="{00000000-0005-0000-0000-0000180B0000}"/>
    <cellStyle name="2_KlQdinhduyet_131114- Bieu giao du toan CTMTQG 2014 giao_Du toan chi NSDP 2017" xfId="1982" xr:uid="{00000000-0005-0000-0000-0000190B0000}"/>
    <cellStyle name="2_KlQdinhduyet_Bieu4HTMT" xfId="12508" xr:uid="{00000000-0005-0000-0000-00001A0B0000}"/>
    <cellStyle name="2_KlQdinhduyet_Bieu4HTMT_!1 1 bao cao giao KH ve HTCMT vung TNB   12-12-2011" xfId="12509" xr:uid="{00000000-0005-0000-0000-00001B0B0000}"/>
    <cellStyle name="2_KlQdinhduyet_Bieu4HTMT_KH TPCP vung TNB (03-1-2012)" xfId="12510" xr:uid="{00000000-0005-0000-0000-00001C0B0000}"/>
    <cellStyle name="2_KlQdinhduyet_KH TPCP vung TNB (03-1-2012)" xfId="12511" xr:uid="{00000000-0005-0000-0000-00001D0B0000}"/>
    <cellStyle name="2_NTHOC" xfId="1983" xr:uid="{00000000-0005-0000-0000-00001E0B0000}"/>
    <cellStyle name="2_NTHOC 2" xfId="1984" xr:uid="{00000000-0005-0000-0000-00001F0B0000}"/>
    <cellStyle name="2_NTHOC 2 2" xfId="13804" xr:uid="{00000000-0005-0000-0000-0000200B0000}"/>
    <cellStyle name="2_NTHOC 3" xfId="13805" xr:uid="{00000000-0005-0000-0000-0000210B0000}"/>
    <cellStyle name="2_NTHOC_Tong hop theo doi von TPCP" xfId="1985" xr:uid="{00000000-0005-0000-0000-0000220B0000}"/>
    <cellStyle name="2_NTHOC_Tong hop theo doi von TPCP 2" xfId="1986" xr:uid="{00000000-0005-0000-0000-0000230B0000}"/>
    <cellStyle name="2_NTHOC_Tong hop theo doi von TPCP 2 2" xfId="13806" xr:uid="{00000000-0005-0000-0000-0000240B0000}"/>
    <cellStyle name="2_NTHOC_Tong hop theo doi von TPCP 3" xfId="13807" xr:uid="{00000000-0005-0000-0000-0000250B0000}"/>
    <cellStyle name="2_NTHOC_Tong hop theo doi von TPCP_Bao cao kiem toan kh 2010" xfId="1987" xr:uid="{00000000-0005-0000-0000-0000260B0000}"/>
    <cellStyle name="2_NTHOC_Tong hop theo doi von TPCP_Bao cao kiem toan kh 2010 2" xfId="1988" xr:uid="{00000000-0005-0000-0000-0000270B0000}"/>
    <cellStyle name="2_NTHOC_Tong hop theo doi von TPCP_Bao cao kiem toan kh 2010 2 2" xfId="13808" xr:uid="{00000000-0005-0000-0000-0000280B0000}"/>
    <cellStyle name="2_NTHOC_Tong hop theo doi von TPCP_Bao cao kiem toan kh 2010 3" xfId="13809" xr:uid="{00000000-0005-0000-0000-0000290B0000}"/>
    <cellStyle name="2_NTHOC_Tong hop theo doi von TPCP_Ke hoach 2010 (theo doi)2" xfId="1989" xr:uid="{00000000-0005-0000-0000-00002A0B0000}"/>
    <cellStyle name="2_NTHOC_Tong hop theo doi von TPCP_Ke hoach 2010 (theo doi)2 2" xfId="1990" xr:uid="{00000000-0005-0000-0000-00002B0B0000}"/>
    <cellStyle name="2_NTHOC_Tong hop theo doi von TPCP_Ke hoach 2010 (theo doi)2 2 2" xfId="13810" xr:uid="{00000000-0005-0000-0000-00002C0B0000}"/>
    <cellStyle name="2_NTHOC_Tong hop theo doi von TPCP_Ke hoach 2010 (theo doi)2 3" xfId="13811" xr:uid="{00000000-0005-0000-0000-00002D0B0000}"/>
    <cellStyle name="2_NTHOC_Tong hop theo doi von TPCP_QD UBND tinh" xfId="1991" xr:uid="{00000000-0005-0000-0000-00002E0B0000}"/>
    <cellStyle name="2_NTHOC_Tong hop theo doi von TPCP_QD UBND tinh 2" xfId="1992" xr:uid="{00000000-0005-0000-0000-00002F0B0000}"/>
    <cellStyle name="2_NTHOC_Tong hop theo doi von TPCP_QD UBND tinh 2 2" xfId="13812" xr:uid="{00000000-0005-0000-0000-0000300B0000}"/>
    <cellStyle name="2_NTHOC_Tong hop theo doi von TPCP_QD UBND tinh 3" xfId="13813" xr:uid="{00000000-0005-0000-0000-0000310B0000}"/>
    <cellStyle name="2_NTHOC_Tong hop theo doi von TPCP_Worksheet in D: My Documents Luc Van ban xu ly Nam 2011 Bao cao ra soat tam ung TPCP" xfId="1993" xr:uid="{00000000-0005-0000-0000-0000320B0000}"/>
    <cellStyle name="2_NTHOC_Tong hop theo doi von TPCP_Worksheet in D: My Documents Luc Van ban xu ly Nam 2011 Bao cao ra soat tam ung TPCP 2" xfId="1994" xr:uid="{00000000-0005-0000-0000-0000330B0000}"/>
    <cellStyle name="2_NTHOC_Tong hop theo doi von TPCP_Worksheet in D: My Documents Luc Van ban xu ly Nam 2011 Bao cao ra soat tam ung TPCP 2 2" xfId="13814" xr:uid="{00000000-0005-0000-0000-0000340B0000}"/>
    <cellStyle name="2_NTHOC_Tong hop theo doi von TPCP_Worksheet in D: My Documents Luc Van ban xu ly Nam 2011 Bao cao ra soat tam ung TPCP 3" xfId="13815" xr:uid="{00000000-0005-0000-0000-0000350B0000}"/>
    <cellStyle name="2_Thong ke cong" xfId="2005" xr:uid="{00000000-0005-0000-0000-0000360B0000}"/>
    <cellStyle name="2_thong ke giao dan sinh" xfId="2006" xr:uid="{00000000-0005-0000-0000-0000370B0000}"/>
    <cellStyle name="2_Tong hop theo doi von TPCP" xfId="1995" xr:uid="{00000000-0005-0000-0000-0000380B0000}"/>
    <cellStyle name="2_Tong hop theo doi von TPCP 2" xfId="1996" xr:uid="{00000000-0005-0000-0000-0000390B0000}"/>
    <cellStyle name="2_Tong hop theo doi von TPCP 2 2" xfId="13816" xr:uid="{00000000-0005-0000-0000-00003A0B0000}"/>
    <cellStyle name="2_Tong hop theo doi von TPCP 3" xfId="13817" xr:uid="{00000000-0005-0000-0000-00003B0B0000}"/>
    <cellStyle name="2_Tong hop theo doi von TPCP_Bao cao kiem toan kh 2010" xfId="1997" xr:uid="{00000000-0005-0000-0000-00003C0B0000}"/>
    <cellStyle name="2_Tong hop theo doi von TPCP_Bao cao kiem toan kh 2010 2" xfId="1998" xr:uid="{00000000-0005-0000-0000-00003D0B0000}"/>
    <cellStyle name="2_Tong hop theo doi von TPCP_Bao cao kiem toan kh 2010 2 2" xfId="13818" xr:uid="{00000000-0005-0000-0000-00003E0B0000}"/>
    <cellStyle name="2_Tong hop theo doi von TPCP_Bao cao kiem toan kh 2010 3" xfId="13819" xr:uid="{00000000-0005-0000-0000-00003F0B0000}"/>
    <cellStyle name="2_Tong hop theo doi von TPCP_Ke hoach 2010 (theo doi)2" xfId="1999" xr:uid="{00000000-0005-0000-0000-0000400B0000}"/>
    <cellStyle name="2_Tong hop theo doi von TPCP_Ke hoach 2010 (theo doi)2 2" xfId="2000" xr:uid="{00000000-0005-0000-0000-0000410B0000}"/>
    <cellStyle name="2_Tong hop theo doi von TPCP_Ke hoach 2010 (theo doi)2 2 2" xfId="13820" xr:uid="{00000000-0005-0000-0000-0000420B0000}"/>
    <cellStyle name="2_Tong hop theo doi von TPCP_Ke hoach 2010 (theo doi)2 3" xfId="13821" xr:uid="{00000000-0005-0000-0000-0000430B0000}"/>
    <cellStyle name="2_Tong hop theo doi von TPCP_QD UBND tinh" xfId="2001" xr:uid="{00000000-0005-0000-0000-0000440B0000}"/>
    <cellStyle name="2_Tong hop theo doi von TPCP_QD UBND tinh 2" xfId="2002" xr:uid="{00000000-0005-0000-0000-0000450B0000}"/>
    <cellStyle name="2_Tong hop theo doi von TPCP_QD UBND tinh 2 2" xfId="13822" xr:uid="{00000000-0005-0000-0000-0000460B0000}"/>
    <cellStyle name="2_Tong hop theo doi von TPCP_QD UBND tinh 3" xfId="13823" xr:uid="{00000000-0005-0000-0000-0000470B0000}"/>
    <cellStyle name="2_Tong hop theo doi von TPCP_Worksheet in D: My Documents Luc Van ban xu ly Nam 2011 Bao cao ra soat tam ung TPCP" xfId="2003" xr:uid="{00000000-0005-0000-0000-0000480B0000}"/>
    <cellStyle name="2_Tong hop theo doi von TPCP_Worksheet in D: My Documents Luc Van ban xu ly Nam 2011 Bao cao ra soat tam ung TPCP 2" xfId="2004" xr:uid="{00000000-0005-0000-0000-0000490B0000}"/>
    <cellStyle name="2_Tong hop theo doi von TPCP_Worksheet in D: My Documents Luc Van ban xu ly Nam 2011 Bao cao ra soat tam ung TPCP 2 2" xfId="13824" xr:uid="{00000000-0005-0000-0000-00004A0B0000}"/>
    <cellStyle name="2_Tong hop theo doi von TPCP_Worksheet in D: My Documents Luc Van ban xu ly Nam 2011 Bao cao ra soat tam ung TPCP 3" xfId="13825" xr:uid="{00000000-0005-0000-0000-00004B0B0000}"/>
    <cellStyle name="2_TRUNG PMU 5" xfId="2007" xr:uid="{00000000-0005-0000-0000-00004C0B0000}"/>
    <cellStyle name="2_VBPL kiểm toán Đầu tư XDCB 2010" xfId="2008" xr:uid="{00000000-0005-0000-0000-00004D0B0000}"/>
    <cellStyle name="2_ÿÿÿÿÿ" xfId="2009" xr:uid="{00000000-0005-0000-0000-00004E0B0000}"/>
    <cellStyle name="2_ÿÿÿÿÿ_Bieu tong hop nhu cau ung 2011 da chon loc -Mien nui" xfId="2010" xr:uid="{00000000-0005-0000-0000-00004F0B0000}"/>
    <cellStyle name="2_ÿÿÿÿÿ_Bieu tong hop nhu cau ung 2011 da chon loc -Mien nui 2" xfId="2011" xr:uid="{00000000-0005-0000-0000-0000500B0000}"/>
    <cellStyle name="2_ÿÿÿÿÿ_Bieu tong hop nhu cau ung 2011 da chon loc -Mien nui 2 2" xfId="2012" xr:uid="{00000000-0005-0000-0000-0000510B0000}"/>
    <cellStyle name="2_ÿÿÿÿÿ_Bieu tong hop nhu cau ung 2011 da chon loc -Mien nui 2 2 2" xfId="2013" xr:uid="{00000000-0005-0000-0000-0000520B0000}"/>
    <cellStyle name="2_ÿÿÿÿÿ_Bieu tong hop nhu cau ung 2011 da chon loc -Mien nui 2 2 2 2" xfId="13826" xr:uid="{00000000-0005-0000-0000-0000530B0000}"/>
    <cellStyle name="2_ÿÿÿÿÿ_Bieu tong hop nhu cau ung 2011 da chon loc -Mien nui 2 2 3" xfId="2014" xr:uid="{00000000-0005-0000-0000-0000540B0000}"/>
    <cellStyle name="2_ÿÿÿÿÿ_Bieu tong hop nhu cau ung 2011 da chon loc -Mien nui 2 2 3 2" xfId="13827" xr:uid="{00000000-0005-0000-0000-0000550B0000}"/>
    <cellStyle name="2_ÿÿÿÿÿ_Bieu tong hop nhu cau ung 2011 da chon loc -Mien nui 2 2 4" xfId="13828" xr:uid="{00000000-0005-0000-0000-0000560B0000}"/>
    <cellStyle name="2_ÿÿÿÿÿ_Bieu tong hop nhu cau ung 2011 da chon loc -Mien nui 2 3" xfId="2015" xr:uid="{00000000-0005-0000-0000-0000570B0000}"/>
    <cellStyle name="2_ÿÿÿÿÿ_Bieu tong hop nhu cau ung 2011 da chon loc -Mien nui 2 3 2" xfId="2016" xr:uid="{00000000-0005-0000-0000-0000580B0000}"/>
    <cellStyle name="2_ÿÿÿÿÿ_Bieu tong hop nhu cau ung 2011 da chon loc -Mien nui 2 3 2 2" xfId="13829" xr:uid="{00000000-0005-0000-0000-0000590B0000}"/>
    <cellStyle name="2_ÿÿÿÿÿ_Bieu tong hop nhu cau ung 2011 da chon loc -Mien nui 2 3 3" xfId="2017" xr:uid="{00000000-0005-0000-0000-00005A0B0000}"/>
    <cellStyle name="2_ÿÿÿÿÿ_Bieu tong hop nhu cau ung 2011 da chon loc -Mien nui 2 3 3 2" xfId="13830" xr:uid="{00000000-0005-0000-0000-00005B0B0000}"/>
    <cellStyle name="2_ÿÿÿÿÿ_Bieu tong hop nhu cau ung 2011 da chon loc -Mien nui 2 3 4" xfId="13831" xr:uid="{00000000-0005-0000-0000-00005C0B0000}"/>
    <cellStyle name="2_ÿÿÿÿÿ_Bieu tong hop nhu cau ung 2011 da chon loc -Mien nui 2 4" xfId="2018" xr:uid="{00000000-0005-0000-0000-00005D0B0000}"/>
    <cellStyle name="2_ÿÿÿÿÿ_Bieu tong hop nhu cau ung 2011 da chon loc -Mien nui 2 4 2" xfId="13832" xr:uid="{00000000-0005-0000-0000-00005E0B0000}"/>
    <cellStyle name="2_ÿÿÿÿÿ_Bieu tong hop nhu cau ung 2011 da chon loc -Mien nui 2 5" xfId="2019" xr:uid="{00000000-0005-0000-0000-00005F0B0000}"/>
    <cellStyle name="2_ÿÿÿÿÿ_Bieu tong hop nhu cau ung 2011 da chon loc -Mien nui 2 5 2" xfId="13833" xr:uid="{00000000-0005-0000-0000-0000600B0000}"/>
    <cellStyle name="2_ÿÿÿÿÿ_Bieu tong hop nhu cau ung 2011 da chon loc -Mien nui 2 6" xfId="13834" xr:uid="{00000000-0005-0000-0000-0000610B0000}"/>
    <cellStyle name="2_ÿÿÿÿÿ_Bieu tong hop nhu cau ung 2011 da chon loc -Mien nui 3" xfId="2020" xr:uid="{00000000-0005-0000-0000-0000620B0000}"/>
    <cellStyle name="2_ÿÿÿÿÿ_Bieu tong hop nhu cau ung 2011 da chon loc -Mien nui 3 2" xfId="2021" xr:uid="{00000000-0005-0000-0000-0000630B0000}"/>
    <cellStyle name="2_ÿÿÿÿÿ_Bieu tong hop nhu cau ung 2011 da chon loc -Mien nui 3 2 2" xfId="2022" xr:uid="{00000000-0005-0000-0000-0000640B0000}"/>
    <cellStyle name="2_ÿÿÿÿÿ_Bieu tong hop nhu cau ung 2011 da chon loc -Mien nui 3 2 2 2" xfId="13835" xr:uid="{00000000-0005-0000-0000-0000650B0000}"/>
    <cellStyle name="2_ÿÿÿÿÿ_Bieu tong hop nhu cau ung 2011 da chon loc -Mien nui 3 2 3" xfId="2023" xr:uid="{00000000-0005-0000-0000-0000660B0000}"/>
    <cellStyle name="2_ÿÿÿÿÿ_Bieu tong hop nhu cau ung 2011 da chon loc -Mien nui 3 2 3 2" xfId="13836" xr:uid="{00000000-0005-0000-0000-0000670B0000}"/>
    <cellStyle name="2_ÿÿÿÿÿ_Bieu tong hop nhu cau ung 2011 da chon loc -Mien nui 3 2 4" xfId="13837" xr:uid="{00000000-0005-0000-0000-0000680B0000}"/>
    <cellStyle name="2_ÿÿÿÿÿ_Bieu tong hop nhu cau ung 2011 da chon loc -Mien nui 3 3" xfId="2024" xr:uid="{00000000-0005-0000-0000-0000690B0000}"/>
    <cellStyle name="2_ÿÿÿÿÿ_Bieu tong hop nhu cau ung 2011 da chon loc -Mien nui 3 3 2" xfId="2025" xr:uid="{00000000-0005-0000-0000-00006A0B0000}"/>
    <cellStyle name="2_ÿÿÿÿÿ_Bieu tong hop nhu cau ung 2011 da chon loc -Mien nui 3 3 2 2" xfId="13838" xr:uid="{00000000-0005-0000-0000-00006B0B0000}"/>
    <cellStyle name="2_ÿÿÿÿÿ_Bieu tong hop nhu cau ung 2011 da chon loc -Mien nui 3 3 3" xfId="2026" xr:uid="{00000000-0005-0000-0000-00006C0B0000}"/>
    <cellStyle name="2_ÿÿÿÿÿ_Bieu tong hop nhu cau ung 2011 da chon loc -Mien nui 3 3 3 2" xfId="13839" xr:uid="{00000000-0005-0000-0000-00006D0B0000}"/>
    <cellStyle name="2_ÿÿÿÿÿ_Bieu tong hop nhu cau ung 2011 da chon loc -Mien nui 3 3 4" xfId="13840" xr:uid="{00000000-0005-0000-0000-00006E0B0000}"/>
    <cellStyle name="2_ÿÿÿÿÿ_Bieu tong hop nhu cau ung 2011 da chon loc -Mien nui 3 4" xfId="2027" xr:uid="{00000000-0005-0000-0000-00006F0B0000}"/>
    <cellStyle name="2_ÿÿÿÿÿ_Bieu tong hop nhu cau ung 2011 da chon loc -Mien nui 3 4 2" xfId="13841" xr:uid="{00000000-0005-0000-0000-0000700B0000}"/>
    <cellStyle name="2_ÿÿÿÿÿ_Bieu tong hop nhu cau ung 2011 da chon loc -Mien nui 3 5" xfId="2028" xr:uid="{00000000-0005-0000-0000-0000710B0000}"/>
    <cellStyle name="2_ÿÿÿÿÿ_Bieu tong hop nhu cau ung 2011 da chon loc -Mien nui 3 5 2" xfId="13842" xr:uid="{00000000-0005-0000-0000-0000720B0000}"/>
    <cellStyle name="2_ÿÿÿÿÿ_Bieu tong hop nhu cau ung 2011 da chon loc -Mien nui 3 6" xfId="13843" xr:uid="{00000000-0005-0000-0000-0000730B0000}"/>
    <cellStyle name="2_ÿÿÿÿÿ_Bieu tong hop nhu cau ung 2011 da chon loc -Mien nui 4" xfId="2029" xr:uid="{00000000-0005-0000-0000-0000740B0000}"/>
    <cellStyle name="2_ÿÿÿÿÿ_Bieu tong hop nhu cau ung 2011 da chon loc -Mien nui 4 2" xfId="2030" xr:uid="{00000000-0005-0000-0000-0000750B0000}"/>
    <cellStyle name="2_ÿÿÿÿÿ_Bieu tong hop nhu cau ung 2011 da chon loc -Mien nui 4 2 2" xfId="13844" xr:uid="{00000000-0005-0000-0000-0000760B0000}"/>
    <cellStyle name="2_ÿÿÿÿÿ_Bieu tong hop nhu cau ung 2011 da chon loc -Mien nui 4 3" xfId="2031" xr:uid="{00000000-0005-0000-0000-0000770B0000}"/>
    <cellStyle name="2_ÿÿÿÿÿ_Bieu tong hop nhu cau ung 2011 da chon loc -Mien nui 4 3 2" xfId="13845" xr:uid="{00000000-0005-0000-0000-0000780B0000}"/>
    <cellStyle name="2_ÿÿÿÿÿ_Bieu tong hop nhu cau ung 2011 da chon loc -Mien nui 4 4" xfId="13846" xr:uid="{00000000-0005-0000-0000-0000790B0000}"/>
    <cellStyle name="2_ÿÿÿÿÿ_Bieu tong hop nhu cau ung 2011 da chon loc -Mien nui 5" xfId="2032" xr:uid="{00000000-0005-0000-0000-00007A0B0000}"/>
    <cellStyle name="2_ÿÿÿÿÿ_Bieu tong hop nhu cau ung 2011 da chon loc -Mien nui 5 2" xfId="2033" xr:uid="{00000000-0005-0000-0000-00007B0B0000}"/>
    <cellStyle name="2_ÿÿÿÿÿ_Bieu tong hop nhu cau ung 2011 da chon loc -Mien nui 5 2 2" xfId="13847" xr:uid="{00000000-0005-0000-0000-00007C0B0000}"/>
    <cellStyle name="2_ÿÿÿÿÿ_Bieu tong hop nhu cau ung 2011 da chon loc -Mien nui 5 3" xfId="2034" xr:uid="{00000000-0005-0000-0000-00007D0B0000}"/>
    <cellStyle name="2_ÿÿÿÿÿ_Bieu tong hop nhu cau ung 2011 da chon loc -Mien nui 5 3 2" xfId="13848" xr:uid="{00000000-0005-0000-0000-00007E0B0000}"/>
    <cellStyle name="2_ÿÿÿÿÿ_Bieu tong hop nhu cau ung 2011 da chon loc -Mien nui 5 4" xfId="13849" xr:uid="{00000000-0005-0000-0000-00007F0B0000}"/>
    <cellStyle name="2_ÿÿÿÿÿ_Bieu tong hop nhu cau ung 2011 da chon loc -Mien nui 6" xfId="2035" xr:uid="{00000000-0005-0000-0000-0000800B0000}"/>
    <cellStyle name="2_ÿÿÿÿÿ_Bieu tong hop nhu cau ung 2011 da chon loc -Mien nui 6 2" xfId="13850" xr:uid="{00000000-0005-0000-0000-0000810B0000}"/>
    <cellStyle name="2_ÿÿÿÿÿ_Bieu tong hop nhu cau ung 2011 da chon loc -Mien nui 7" xfId="2036" xr:uid="{00000000-0005-0000-0000-0000820B0000}"/>
    <cellStyle name="2_ÿÿÿÿÿ_Bieu tong hop nhu cau ung 2011 da chon loc -Mien nui 7 2" xfId="13851" xr:uid="{00000000-0005-0000-0000-0000830B0000}"/>
    <cellStyle name="2_ÿÿÿÿÿ_Bieu tong hop nhu cau ung 2011 da chon loc -Mien nui 8" xfId="2037" xr:uid="{00000000-0005-0000-0000-0000840B0000}"/>
    <cellStyle name="2_ÿÿÿÿÿ_Bieu tong hop nhu cau ung 2011 da chon loc -Mien nui 8 2" xfId="13852" xr:uid="{00000000-0005-0000-0000-0000850B0000}"/>
    <cellStyle name="2_ÿÿÿÿÿ_Bieu tong hop nhu cau ung 2011 da chon loc -Mien nui 9" xfId="13853" xr:uid="{00000000-0005-0000-0000-0000860B0000}"/>
    <cellStyle name="2_ÿÿÿÿÿ_mau bieu doan giam sat 2010 (version 2)" xfId="2038" xr:uid="{00000000-0005-0000-0000-0000870B0000}"/>
    <cellStyle name="2_ÿÿÿÿÿ_mau bieu doan giam sat 2010 (version 2) 2" xfId="2039" xr:uid="{00000000-0005-0000-0000-0000880B0000}"/>
    <cellStyle name="2_ÿÿÿÿÿ_mau bieu doan giam sat 2010 (version 2) 2 2" xfId="2040" xr:uid="{00000000-0005-0000-0000-0000890B0000}"/>
    <cellStyle name="2_ÿÿÿÿÿ_mau bieu doan giam sat 2010 (version 2) 2 2 2" xfId="2041" xr:uid="{00000000-0005-0000-0000-00008A0B0000}"/>
    <cellStyle name="2_ÿÿÿÿÿ_mau bieu doan giam sat 2010 (version 2) 2 2 2 2" xfId="13854" xr:uid="{00000000-0005-0000-0000-00008B0B0000}"/>
    <cellStyle name="2_ÿÿÿÿÿ_mau bieu doan giam sat 2010 (version 2) 2 2 3" xfId="2042" xr:uid="{00000000-0005-0000-0000-00008C0B0000}"/>
    <cellStyle name="2_ÿÿÿÿÿ_mau bieu doan giam sat 2010 (version 2) 2 2 3 2" xfId="13855" xr:uid="{00000000-0005-0000-0000-00008D0B0000}"/>
    <cellStyle name="2_ÿÿÿÿÿ_mau bieu doan giam sat 2010 (version 2) 2 2 4" xfId="13856" xr:uid="{00000000-0005-0000-0000-00008E0B0000}"/>
    <cellStyle name="2_ÿÿÿÿÿ_mau bieu doan giam sat 2010 (version 2) 2 3" xfId="2043" xr:uid="{00000000-0005-0000-0000-00008F0B0000}"/>
    <cellStyle name="2_ÿÿÿÿÿ_mau bieu doan giam sat 2010 (version 2) 2 3 2" xfId="2044" xr:uid="{00000000-0005-0000-0000-0000900B0000}"/>
    <cellStyle name="2_ÿÿÿÿÿ_mau bieu doan giam sat 2010 (version 2) 2 3 2 2" xfId="13857" xr:uid="{00000000-0005-0000-0000-0000910B0000}"/>
    <cellStyle name="2_ÿÿÿÿÿ_mau bieu doan giam sat 2010 (version 2) 2 3 3" xfId="2045" xr:uid="{00000000-0005-0000-0000-0000920B0000}"/>
    <cellStyle name="2_ÿÿÿÿÿ_mau bieu doan giam sat 2010 (version 2) 2 3 3 2" xfId="13858" xr:uid="{00000000-0005-0000-0000-0000930B0000}"/>
    <cellStyle name="2_ÿÿÿÿÿ_mau bieu doan giam sat 2010 (version 2) 2 3 4" xfId="13859" xr:uid="{00000000-0005-0000-0000-0000940B0000}"/>
    <cellStyle name="2_ÿÿÿÿÿ_mau bieu doan giam sat 2010 (version 2) 2 4" xfId="2046" xr:uid="{00000000-0005-0000-0000-0000950B0000}"/>
    <cellStyle name="2_ÿÿÿÿÿ_mau bieu doan giam sat 2010 (version 2) 2 4 2" xfId="13860" xr:uid="{00000000-0005-0000-0000-0000960B0000}"/>
    <cellStyle name="2_ÿÿÿÿÿ_mau bieu doan giam sat 2010 (version 2) 2 5" xfId="2047" xr:uid="{00000000-0005-0000-0000-0000970B0000}"/>
    <cellStyle name="2_ÿÿÿÿÿ_mau bieu doan giam sat 2010 (version 2) 2 5 2" xfId="13861" xr:uid="{00000000-0005-0000-0000-0000980B0000}"/>
    <cellStyle name="2_ÿÿÿÿÿ_mau bieu doan giam sat 2010 (version 2) 2 6" xfId="13862" xr:uid="{00000000-0005-0000-0000-0000990B0000}"/>
    <cellStyle name="2_ÿÿÿÿÿ_mau bieu doan giam sat 2010 (version 2) 3" xfId="2048" xr:uid="{00000000-0005-0000-0000-00009A0B0000}"/>
    <cellStyle name="2_ÿÿÿÿÿ_mau bieu doan giam sat 2010 (version 2) 3 2" xfId="2049" xr:uid="{00000000-0005-0000-0000-00009B0B0000}"/>
    <cellStyle name="2_ÿÿÿÿÿ_mau bieu doan giam sat 2010 (version 2) 3 2 2" xfId="13863" xr:uid="{00000000-0005-0000-0000-00009C0B0000}"/>
    <cellStyle name="2_ÿÿÿÿÿ_mau bieu doan giam sat 2010 (version 2) 3 3" xfId="2050" xr:uid="{00000000-0005-0000-0000-00009D0B0000}"/>
    <cellStyle name="2_ÿÿÿÿÿ_mau bieu doan giam sat 2010 (version 2) 3 3 2" xfId="13864" xr:uid="{00000000-0005-0000-0000-00009E0B0000}"/>
    <cellStyle name="2_ÿÿÿÿÿ_mau bieu doan giam sat 2010 (version 2) 3 4" xfId="13865" xr:uid="{00000000-0005-0000-0000-00009F0B0000}"/>
    <cellStyle name="2_ÿÿÿÿÿ_mau bieu doan giam sat 2010 (version 2) 4" xfId="2051" xr:uid="{00000000-0005-0000-0000-0000A00B0000}"/>
    <cellStyle name="2_ÿÿÿÿÿ_mau bieu doan giam sat 2010 (version 2) 4 2" xfId="2052" xr:uid="{00000000-0005-0000-0000-0000A10B0000}"/>
    <cellStyle name="2_ÿÿÿÿÿ_mau bieu doan giam sat 2010 (version 2) 4 2 2" xfId="13866" xr:uid="{00000000-0005-0000-0000-0000A20B0000}"/>
    <cellStyle name="2_ÿÿÿÿÿ_mau bieu doan giam sat 2010 (version 2) 4 3" xfId="2053" xr:uid="{00000000-0005-0000-0000-0000A30B0000}"/>
    <cellStyle name="2_ÿÿÿÿÿ_mau bieu doan giam sat 2010 (version 2) 4 3 2" xfId="13867" xr:uid="{00000000-0005-0000-0000-0000A40B0000}"/>
    <cellStyle name="2_ÿÿÿÿÿ_mau bieu doan giam sat 2010 (version 2) 4 4" xfId="13868" xr:uid="{00000000-0005-0000-0000-0000A50B0000}"/>
    <cellStyle name="2_ÿÿÿÿÿ_mau bieu doan giam sat 2010 (version 2) 5" xfId="2054" xr:uid="{00000000-0005-0000-0000-0000A60B0000}"/>
    <cellStyle name="2_ÿÿÿÿÿ_mau bieu doan giam sat 2010 (version 2) 5 2" xfId="13869" xr:uid="{00000000-0005-0000-0000-0000A70B0000}"/>
    <cellStyle name="2_ÿÿÿÿÿ_mau bieu doan giam sat 2010 (version 2) 6" xfId="2055" xr:uid="{00000000-0005-0000-0000-0000A80B0000}"/>
    <cellStyle name="2_ÿÿÿÿÿ_mau bieu doan giam sat 2010 (version 2) 6 2" xfId="13870" xr:uid="{00000000-0005-0000-0000-0000A90B0000}"/>
    <cellStyle name="2_ÿÿÿÿÿ_mau bieu doan giam sat 2010 (version 2) 7" xfId="13871" xr:uid="{00000000-0005-0000-0000-0000AA0B0000}"/>
    <cellStyle name="20" xfId="24" xr:uid="{00000000-0005-0000-0000-0000AB0B0000}"/>
    <cellStyle name="20 2" xfId="13200" xr:uid="{00000000-0005-0000-0000-0000AC0B0000}"/>
    <cellStyle name="20 3" xfId="2056" xr:uid="{00000000-0005-0000-0000-0000AD0B0000}"/>
    <cellStyle name="20% - Accent1 2" xfId="2057" xr:uid="{00000000-0005-0000-0000-0000AE0B0000}"/>
    <cellStyle name="20% - Accent1 2 2" xfId="2058" xr:uid="{00000000-0005-0000-0000-0000AF0B0000}"/>
    <cellStyle name="20% - Accent1 2 3" xfId="2059" xr:uid="{00000000-0005-0000-0000-0000B00B0000}"/>
    <cellStyle name="20% - Accent1 3" xfId="2060" xr:uid="{00000000-0005-0000-0000-0000B10B0000}"/>
    <cellStyle name="20% - Accent1 3 2" xfId="2061" xr:uid="{00000000-0005-0000-0000-0000B20B0000}"/>
    <cellStyle name="20% - Accent1 4" xfId="2062" xr:uid="{00000000-0005-0000-0000-0000B30B0000}"/>
    <cellStyle name="20% - Accent1 5" xfId="2063" xr:uid="{00000000-0005-0000-0000-0000B40B0000}"/>
    <cellStyle name="20% - Accent2 2" xfId="2064" xr:uid="{00000000-0005-0000-0000-0000B50B0000}"/>
    <cellStyle name="20% - Accent2 2 2" xfId="2065" xr:uid="{00000000-0005-0000-0000-0000B60B0000}"/>
    <cellStyle name="20% - Accent2 2 3" xfId="2066" xr:uid="{00000000-0005-0000-0000-0000B70B0000}"/>
    <cellStyle name="20% - Accent2 3" xfId="2067" xr:uid="{00000000-0005-0000-0000-0000B80B0000}"/>
    <cellStyle name="20% - Accent2 3 2" xfId="2068" xr:uid="{00000000-0005-0000-0000-0000B90B0000}"/>
    <cellStyle name="20% - Accent2 4" xfId="2069" xr:uid="{00000000-0005-0000-0000-0000BA0B0000}"/>
    <cellStyle name="20% - Accent2 5" xfId="2070" xr:uid="{00000000-0005-0000-0000-0000BB0B0000}"/>
    <cellStyle name="20% - Accent3 2" xfId="2071" xr:uid="{00000000-0005-0000-0000-0000BC0B0000}"/>
    <cellStyle name="20% - Accent3 2 2" xfId="2072" xr:uid="{00000000-0005-0000-0000-0000BD0B0000}"/>
    <cellStyle name="20% - Accent3 2 3" xfId="2073" xr:uid="{00000000-0005-0000-0000-0000BE0B0000}"/>
    <cellStyle name="20% - Accent3 3" xfId="2074" xr:uid="{00000000-0005-0000-0000-0000BF0B0000}"/>
    <cellStyle name="20% - Accent3 3 2" xfId="2075" xr:uid="{00000000-0005-0000-0000-0000C00B0000}"/>
    <cellStyle name="20% - Accent3 4" xfId="2076" xr:uid="{00000000-0005-0000-0000-0000C10B0000}"/>
    <cellStyle name="20% - Accent3 5" xfId="2077" xr:uid="{00000000-0005-0000-0000-0000C20B0000}"/>
    <cellStyle name="20% - Accent4 2" xfId="2078" xr:uid="{00000000-0005-0000-0000-0000C30B0000}"/>
    <cellStyle name="20% - Accent4 2 2" xfId="2079" xr:uid="{00000000-0005-0000-0000-0000C40B0000}"/>
    <cellStyle name="20% - Accent4 2 3" xfId="2080" xr:uid="{00000000-0005-0000-0000-0000C50B0000}"/>
    <cellStyle name="20% - Accent4 3" xfId="2081" xr:uid="{00000000-0005-0000-0000-0000C60B0000}"/>
    <cellStyle name="20% - Accent4 3 2" xfId="2082" xr:uid="{00000000-0005-0000-0000-0000C70B0000}"/>
    <cellStyle name="20% - Accent4 4" xfId="2083" xr:uid="{00000000-0005-0000-0000-0000C80B0000}"/>
    <cellStyle name="20% - Accent4 5" xfId="2084" xr:uid="{00000000-0005-0000-0000-0000C90B0000}"/>
    <cellStyle name="20% - Accent5 2" xfId="2085" xr:uid="{00000000-0005-0000-0000-0000CA0B0000}"/>
    <cellStyle name="20% - Accent5 2 2" xfId="2086" xr:uid="{00000000-0005-0000-0000-0000CB0B0000}"/>
    <cellStyle name="20% - Accent5 2 3" xfId="2087" xr:uid="{00000000-0005-0000-0000-0000CC0B0000}"/>
    <cellStyle name="20% - Accent5 3" xfId="2088" xr:uid="{00000000-0005-0000-0000-0000CD0B0000}"/>
    <cellStyle name="20% - Accent5 3 2" xfId="2089" xr:uid="{00000000-0005-0000-0000-0000CE0B0000}"/>
    <cellStyle name="20% - Accent5 4" xfId="2090" xr:uid="{00000000-0005-0000-0000-0000CF0B0000}"/>
    <cellStyle name="20% - Accent5 5" xfId="2091" xr:uid="{00000000-0005-0000-0000-0000D00B0000}"/>
    <cellStyle name="20% - Accent6 2" xfId="2092" xr:uid="{00000000-0005-0000-0000-0000D10B0000}"/>
    <cellStyle name="20% - Accent6 2 2" xfId="2093" xr:uid="{00000000-0005-0000-0000-0000D20B0000}"/>
    <cellStyle name="20% - Accent6 2 3" xfId="2094" xr:uid="{00000000-0005-0000-0000-0000D30B0000}"/>
    <cellStyle name="20% - Accent6 3" xfId="2095" xr:uid="{00000000-0005-0000-0000-0000D40B0000}"/>
    <cellStyle name="20% - Accent6 3 2" xfId="2096" xr:uid="{00000000-0005-0000-0000-0000D50B0000}"/>
    <cellStyle name="20% - Accent6 4" xfId="2097" xr:uid="{00000000-0005-0000-0000-0000D60B0000}"/>
    <cellStyle name="20% - Accent6 5" xfId="2098" xr:uid="{00000000-0005-0000-0000-0000D70B0000}"/>
    <cellStyle name="20% - Nhấn1" xfId="2099" xr:uid="{00000000-0005-0000-0000-0000D80B0000}"/>
    <cellStyle name="20% - Nhấn1 2" xfId="2100" xr:uid="{00000000-0005-0000-0000-0000D90B0000}"/>
    <cellStyle name="20% - Nhấn2" xfId="2101" xr:uid="{00000000-0005-0000-0000-0000DA0B0000}"/>
    <cellStyle name="20% - Nhấn2 2" xfId="2102" xr:uid="{00000000-0005-0000-0000-0000DB0B0000}"/>
    <cellStyle name="20% - Nhấn3" xfId="2103" xr:uid="{00000000-0005-0000-0000-0000DC0B0000}"/>
    <cellStyle name="20% - Nhấn3 2" xfId="2104" xr:uid="{00000000-0005-0000-0000-0000DD0B0000}"/>
    <cellStyle name="20% - Nhấn4" xfId="2105" xr:uid="{00000000-0005-0000-0000-0000DE0B0000}"/>
    <cellStyle name="20% - Nhấn4 2" xfId="2106" xr:uid="{00000000-0005-0000-0000-0000DF0B0000}"/>
    <cellStyle name="20% - Nhấn5" xfId="2107" xr:uid="{00000000-0005-0000-0000-0000E00B0000}"/>
    <cellStyle name="20% - Nhấn5 2" xfId="2108" xr:uid="{00000000-0005-0000-0000-0000E10B0000}"/>
    <cellStyle name="20% - Nhấn6" xfId="2109" xr:uid="{00000000-0005-0000-0000-0000E20B0000}"/>
    <cellStyle name="20% - Nhấn6 2" xfId="2110" xr:uid="{00000000-0005-0000-0000-0000E30B0000}"/>
    <cellStyle name="-2001" xfId="2111" xr:uid="{00000000-0005-0000-0000-0000E40B0000}"/>
    <cellStyle name="3" xfId="25" xr:uid="{00000000-0005-0000-0000-0000E50B0000}"/>
    <cellStyle name="3 2" xfId="13201" xr:uid="{00000000-0005-0000-0000-0000E60B0000}"/>
    <cellStyle name="3 3" xfId="2112" xr:uid="{00000000-0005-0000-0000-0000E70B0000}"/>
    <cellStyle name="3_7 noi 48 goi C5 9 vi na" xfId="2113" xr:uid="{00000000-0005-0000-0000-0000E80B0000}"/>
    <cellStyle name="3_Book1" xfId="2114" xr:uid="{00000000-0005-0000-0000-0000E90B0000}"/>
    <cellStyle name="3_Book1 2" xfId="2115" xr:uid="{00000000-0005-0000-0000-0000EA0B0000}"/>
    <cellStyle name="3_Book1_1" xfId="2116" xr:uid="{00000000-0005-0000-0000-0000EB0B0000}"/>
    <cellStyle name="3_Book1_1_!1 1 bao cao giao KH ve HTCMT vung TNB   12-12-2011" xfId="12512" xr:uid="{00000000-0005-0000-0000-0000EC0B0000}"/>
    <cellStyle name="3_Book1_1_131114- Bieu giao du toan CTMTQG 2014 giao" xfId="2117" xr:uid="{00000000-0005-0000-0000-0000ED0B0000}"/>
    <cellStyle name="3_Book1_1_131114- Bieu giao du toan CTMTQG 2014 giao 2" xfId="2118" xr:uid="{00000000-0005-0000-0000-0000EE0B0000}"/>
    <cellStyle name="3_Book1_1_131114- Bieu giao du toan CTMTQG 2014 giao_Du toan chi NSDP 2017" xfId="2119" xr:uid="{00000000-0005-0000-0000-0000EF0B0000}"/>
    <cellStyle name="3_Book1_1_Bieu4HTMT" xfId="12513" xr:uid="{00000000-0005-0000-0000-0000F00B0000}"/>
    <cellStyle name="3_Book1_1_Bieu4HTMT_!1 1 bao cao giao KH ve HTCMT vung TNB   12-12-2011" xfId="12514" xr:uid="{00000000-0005-0000-0000-0000F10B0000}"/>
    <cellStyle name="3_Book1_1_Bieu4HTMT_KH TPCP vung TNB (03-1-2012)" xfId="12515" xr:uid="{00000000-0005-0000-0000-0000F20B0000}"/>
    <cellStyle name="3_Book1_1_KH TPCP vung TNB (03-1-2012)" xfId="12516" xr:uid="{00000000-0005-0000-0000-0000F30B0000}"/>
    <cellStyle name="3_Cau thuy dien Ban La (Cu Anh)" xfId="2120" xr:uid="{00000000-0005-0000-0000-0000F40B0000}"/>
    <cellStyle name="3_Cau thuy dien Ban La (Cu Anh)_!1 1 bao cao giao KH ve HTCMT vung TNB   12-12-2011" xfId="12517" xr:uid="{00000000-0005-0000-0000-0000F50B0000}"/>
    <cellStyle name="3_Cau thuy dien Ban La (Cu Anh)_1009030 TW chi vong II pan bo lua ra (update dan so-thuy loi phi 30-9-2010)(bac ninh-quang ngai)final chinh Da Nang" xfId="2121" xr:uid="{00000000-0005-0000-0000-0000F60B0000}"/>
    <cellStyle name="3_Cau thuy dien Ban La (Cu Anh)_131114- Bieu giao du toan CTMTQG 2014 giao" xfId="2122" xr:uid="{00000000-0005-0000-0000-0000F70B0000}"/>
    <cellStyle name="3_Cau thuy dien Ban La (Cu Anh)_131114- Bieu giao du toan CTMTQG 2014 giao 2" xfId="2123" xr:uid="{00000000-0005-0000-0000-0000F80B0000}"/>
    <cellStyle name="3_Cau thuy dien Ban La (Cu Anh)_131114- Bieu giao du toan CTMTQG 2014 giao_Du toan chi NSDP 2017" xfId="2124" xr:uid="{00000000-0005-0000-0000-0000F90B0000}"/>
    <cellStyle name="3_Cau thuy dien Ban La (Cu Anh)_160505 BIEU CHI NSDP TREN DAU DAN (BAO GÔM BSCMT)" xfId="2125" xr:uid="{00000000-0005-0000-0000-0000FA0B0000}"/>
    <cellStyle name="3_Cau thuy dien Ban La (Cu Anh)_160627 Dinh muc chi thuong xuyen 2017 -73% - 72-28 theo can doi cua TCT" xfId="2126" xr:uid="{00000000-0005-0000-0000-0000FB0B0000}"/>
    <cellStyle name="3_Cau thuy dien Ban La (Cu Anh)_160627 tinh dieu tiet cho 3 dp tiep thu bac kan, tiep thu Quang Nam 80-20; 72-28" xfId="2127" xr:uid="{00000000-0005-0000-0000-0000FC0B0000}"/>
    <cellStyle name="3_Cau thuy dien Ban La (Cu Anh)_Bieu4HTMT" xfId="12518" xr:uid="{00000000-0005-0000-0000-0000FD0B0000}"/>
    <cellStyle name="3_Cau thuy dien Ban La (Cu Anh)_Bieu4HTMT_!1 1 bao cao giao KH ve HTCMT vung TNB   12-12-2011" xfId="12519" xr:uid="{00000000-0005-0000-0000-0000FE0B0000}"/>
    <cellStyle name="3_Cau thuy dien Ban La (Cu Anh)_Bieu4HTMT_KH TPCP vung TNB (03-1-2012)" xfId="12520" xr:uid="{00000000-0005-0000-0000-0000FF0B0000}"/>
    <cellStyle name="3_Cau thuy dien Ban La (Cu Anh)_KH TPCP vung TNB (03-1-2012)" xfId="12521" xr:uid="{00000000-0005-0000-0000-0000000C0000}"/>
    <cellStyle name="3_Dtdchinh2397" xfId="2128" xr:uid="{00000000-0005-0000-0000-0000010C0000}"/>
    <cellStyle name="3_Du toan 558 (Km17+508.12 - Km 22)" xfId="2129" xr:uid="{00000000-0005-0000-0000-0000020C0000}"/>
    <cellStyle name="3_Du toan 558 (Km17+508.12 - Km 22)_!1 1 bao cao giao KH ve HTCMT vung TNB   12-12-2011" xfId="12522" xr:uid="{00000000-0005-0000-0000-0000030C0000}"/>
    <cellStyle name="3_Du toan 558 (Km17+508.12 - Km 22)_1009030 TW chi vong II pan bo lua ra (update dan so-thuy loi phi 30-9-2010)(bac ninh-quang ngai)final chinh Da Nang" xfId="2130" xr:uid="{00000000-0005-0000-0000-0000040C0000}"/>
    <cellStyle name="3_Du toan 558 (Km17+508.12 - Km 22)_131114- Bieu giao du toan CTMTQG 2014 giao" xfId="2131" xr:uid="{00000000-0005-0000-0000-0000050C0000}"/>
    <cellStyle name="3_Du toan 558 (Km17+508.12 - Km 22)_131114- Bieu giao du toan CTMTQG 2014 giao 2" xfId="2132" xr:uid="{00000000-0005-0000-0000-0000060C0000}"/>
    <cellStyle name="3_Du toan 558 (Km17+508.12 - Km 22)_131114- Bieu giao du toan CTMTQG 2014 giao_Du toan chi NSDP 2017" xfId="2133" xr:uid="{00000000-0005-0000-0000-0000070C0000}"/>
    <cellStyle name="3_Du toan 558 (Km17+508.12 - Km 22)_160505 BIEU CHI NSDP TREN DAU DAN (BAO GÔM BSCMT)" xfId="2134" xr:uid="{00000000-0005-0000-0000-0000080C0000}"/>
    <cellStyle name="3_Du toan 558 (Km17+508.12 - Km 22)_160627 Dinh muc chi thuong xuyen 2017 -73% - 72-28 theo can doi cua TCT" xfId="2135" xr:uid="{00000000-0005-0000-0000-0000090C0000}"/>
    <cellStyle name="3_Du toan 558 (Km17+508.12 - Km 22)_160627 tinh dieu tiet cho 3 dp tiep thu bac kan, tiep thu Quang Nam 80-20; 72-28" xfId="2136" xr:uid="{00000000-0005-0000-0000-00000A0C0000}"/>
    <cellStyle name="3_Du toan 558 (Km17+508.12 - Km 22)_Bieu4HTMT" xfId="12523" xr:uid="{00000000-0005-0000-0000-00000B0C0000}"/>
    <cellStyle name="3_Du toan 558 (Km17+508.12 - Km 22)_Bieu4HTMT_!1 1 bao cao giao KH ve HTCMT vung TNB   12-12-2011" xfId="12524" xr:uid="{00000000-0005-0000-0000-00000C0C0000}"/>
    <cellStyle name="3_Du toan 558 (Km17+508.12 - Km 22)_Bieu4HTMT_KH TPCP vung TNB (03-1-2012)" xfId="12525" xr:uid="{00000000-0005-0000-0000-00000D0C0000}"/>
    <cellStyle name="3_Du toan 558 (Km17+508.12 - Km 22)_KH TPCP vung TNB (03-1-2012)" xfId="12526" xr:uid="{00000000-0005-0000-0000-00000E0C0000}"/>
    <cellStyle name="3_Gia_VLQL48_duyet " xfId="2137" xr:uid="{00000000-0005-0000-0000-00000F0C0000}"/>
    <cellStyle name="3_Gia_VLQL48_duyet _!1 1 bao cao giao KH ve HTCMT vung TNB   12-12-2011" xfId="12527" xr:uid="{00000000-0005-0000-0000-0000100C0000}"/>
    <cellStyle name="3_Gia_VLQL48_duyet _131114- Bieu giao du toan CTMTQG 2014 giao" xfId="2138" xr:uid="{00000000-0005-0000-0000-0000110C0000}"/>
    <cellStyle name="3_Gia_VLQL48_duyet _131114- Bieu giao du toan CTMTQG 2014 giao 2" xfId="2139" xr:uid="{00000000-0005-0000-0000-0000120C0000}"/>
    <cellStyle name="3_Gia_VLQL48_duyet _131114- Bieu giao du toan CTMTQG 2014 giao_Du toan chi NSDP 2017" xfId="2140" xr:uid="{00000000-0005-0000-0000-0000130C0000}"/>
    <cellStyle name="3_Gia_VLQL48_duyet _Bieu4HTMT" xfId="12528" xr:uid="{00000000-0005-0000-0000-0000140C0000}"/>
    <cellStyle name="3_Gia_VLQL48_duyet _Bieu4HTMT_!1 1 bao cao giao KH ve HTCMT vung TNB   12-12-2011" xfId="12529" xr:uid="{00000000-0005-0000-0000-0000150C0000}"/>
    <cellStyle name="3_Gia_VLQL48_duyet _Bieu4HTMT_KH TPCP vung TNB (03-1-2012)" xfId="12530" xr:uid="{00000000-0005-0000-0000-0000160C0000}"/>
    <cellStyle name="3_Gia_VLQL48_duyet _KH TPCP vung TNB (03-1-2012)" xfId="12531" xr:uid="{00000000-0005-0000-0000-0000170C0000}"/>
    <cellStyle name="3_KLNM 1303" xfId="2141" xr:uid="{00000000-0005-0000-0000-0000180C0000}"/>
    <cellStyle name="3_KlQdinhduyet" xfId="2142" xr:uid="{00000000-0005-0000-0000-0000190C0000}"/>
    <cellStyle name="3_KlQdinhduyet_!1 1 bao cao giao KH ve HTCMT vung TNB   12-12-2011" xfId="12532" xr:uid="{00000000-0005-0000-0000-00001A0C0000}"/>
    <cellStyle name="3_KlQdinhduyet_131114- Bieu giao du toan CTMTQG 2014 giao" xfId="2143" xr:uid="{00000000-0005-0000-0000-00001B0C0000}"/>
    <cellStyle name="3_KlQdinhduyet_131114- Bieu giao du toan CTMTQG 2014 giao 2" xfId="2144" xr:uid="{00000000-0005-0000-0000-00001C0C0000}"/>
    <cellStyle name="3_KlQdinhduyet_131114- Bieu giao du toan CTMTQG 2014 giao_Du toan chi NSDP 2017" xfId="2145" xr:uid="{00000000-0005-0000-0000-00001D0C0000}"/>
    <cellStyle name="3_KlQdinhduyet_Bieu4HTMT" xfId="12533" xr:uid="{00000000-0005-0000-0000-00001E0C0000}"/>
    <cellStyle name="3_KlQdinhduyet_Bieu4HTMT_!1 1 bao cao giao KH ve HTCMT vung TNB   12-12-2011" xfId="12534" xr:uid="{00000000-0005-0000-0000-00001F0C0000}"/>
    <cellStyle name="3_KlQdinhduyet_Bieu4HTMT_KH TPCP vung TNB (03-1-2012)" xfId="12535" xr:uid="{00000000-0005-0000-0000-0000200C0000}"/>
    <cellStyle name="3_KlQdinhduyet_KH TPCP vung TNB (03-1-2012)" xfId="12536" xr:uid="{00000000-0005-0000-0000-0000210C0000}"/>
    <cellStyle name="3_Thong ke cong" xfId="2146" xr:uid="{00000000-0005-0000-0000-0000220C0000}"/>
    <cellStyle name="3_thong ke giao dan sinh" xfId="2147" xr:uid="{00000000-0005-0000-0000-0000230C0000}"/>
    <cellStyle name="3_VBPL kiểm toán Đầu tư XDCB 2010" xfId="2148" xr:uid="{00000000-0005-0000-0000-0000240C0000}"/>
    <cellStyle name="3_ÿÿÿÿÿ" xfId="2149" xr:uid="{00000000-0005-0000-0000-0000250C0000}"/>
    <cellStyle name="4" xfId="26" xr:uid="{00000000-0005-0000-0000-0000260C0000}"/>
    <cellStyle name="4 2" xfId="13202" xr:uid="{00000000-0005-0000-0000-0000270C0000}"/>
    <cellStyle name="4 3" xfId="2150" xr:uid="{00000000-0005-0000-0000-0000280C0000}"/>
    <cellStyle name="4_7 noi 48 goi C5 9 vi na" xfId="2151" xr:uid="{00000000-0005-0000-0000-0000290C0000}"/>
    <cellStyle name="4_Book1" xfId="2152" xr:uid="{00000000-0005-0000-0000-00002A0C0000}"/>
    <cellStyle name="4_Book1_1" xfId="2153" xr:uid="{00000000-0005-0000-0000-00002B0C0000}"/>
    <cellStyle name="4_Book1_1_!1 1 bao cao giao KH ve HTCMT vung TNB   12-12-2011" xfId="12537" xr:uid="{00000000-0005-0000-0000-00002C0C0000}"/>
    <cellStyle name="4_Book1_1_131114- Bieu giao du toan CTMTQG 2014 giao" xfId="2154" xr:uid="{00000000-0005-0000-0000-00002D0C0000}"/>
    <cellStyle name="4_Book1_1_131114- Bieu giao du toan CTMTQG 2014 giao 2" xfId="2155" xr:uid="{00000000-0005-0000-0000-00002E0C0000}"/>
    <cellStyle name="4_Book1_1_131114- Bieu giao du toan CTMTQG 2014 giao_Du toan chi NSDP 2017" xfId="2156" xr:uid="{00000000-0005-0000-0000-00002F0C0000}"/>
    <cellStyle name="4_Book1_1_Bieu4HTMT" xfId="12538" xr:uid="{00000000-0005-0000-0000-0000300C0000}"/>
    <cellStyle name="4_Book1_1_Bieu4HTMT_!1 1 bao cao giao KH ve HTCMT vung TNB   12-12-2011" xfId="12539" xr:uid="{00000000-0005-0000-0000-0000310C0000}"/>
    <cellStyle name="4_Book1_1_Bieu4HTMT_KH TPCP vung TNB (03-1-2012)" xfId="12540" xr:uid="{00000000-0005-0000-0000-0000320C0000}"/>
    <cellStyle name="4_Book1_1_KH TPCP vung TNB (03-1-2012)" xfId="12541" xr:uid="{00000000-0005-0000-0000-0000330C0000}"/>
    <cellStyle name="4_Cau thuy dien Ban La (Cu Anh)" xfId="2157" xr:uid="{00000000-0005-0000-0000-0000340C0000}"/>
    <cellStyle name="4_Cau thuy dien Ban La (Cu Anh)_!1 1 bao cao giao KH ve HTCMT vung TNB   12-12-2011" xfId="12542" xr:uid="{00000000-0005-0000-0000-0000350C0000}"/>
    <cellStyle name="4_Cau thuy dien Ban La (Cu Anh)_1009030 TW chi vong II pan bo lua ra (update dan so-thuy loi phi 30-9-2010)(bac ninh-quang ngai)final chinh Da Nang" xfId="2158" xr:uid="{00000000-0005-0000-0000-0000360C0000}"/>
    <cellStyle name="4_Cau thuy dien Ban La (Cu Anh)_131114- Bieu giao du toan CTMTQG 2014 giao" xfId="2159" xr:uid="{00000000-0005-0000-0000-0000370C0000}"/>
    <cellStyle name="4_Cau thuy dien Ban La (Cu Anh)_131114- Bieu giao du toan CTMTQG 2014 giao 2" xfId="2160" xr:uid="{00000000-0005-0000-0000-0000380C0000}"/>
    <cellStyle name="4_Cau thuy dien Ban La (Cu Anh)_131114- Bieu giao du toan CTMTQG 2014 giao_Du toan chi NSDP 2017" xfId="2161" xr:uid="{00000000-0005-0000-0000-0000390C0000}"/>
    <cellStyle name="4_Cau thuy dien Ban La (Cu Anh)_160505 BIEU CHI NSDP TREN DAU DAN (BAO GÔM BSCMT)" xfId="2162" xr:uid="{00000000-0005-0000-0000-00003A0C0000}"/>
    <cellStyle name="4_Cau thuy dien Ban La (Cu Anh)_160627 Dinh muc chi thuong xuyen 2017 -73% - 72-28 theo can doi cua TCT" xfId="2163" xr:uid="{00000000-0005-0000-0000-00003B0C0000}"/>
    <cellStyle name="4_Cau thuy dien Ban La (Cu Anh)_160627 tinh dieu tiet cho 3 dp tiep thu bac kan, tiep thu Quang Nam 80-20; 72-28" xfId="2164" xr:uid="{00000000-0005-0000-0000-00003C0C0000}"/>
    <cellStyle name="4_Cau thuy dien Ban La (Cu Anh)_Bieu4HTMT" xfId="12543" xr:uid="{00000000-0005-0000-0000-00003D0C0000}"/>
    <cellStyle name="4_Cau thuy dien Ban La (Cu Anh)_Bieu4HTMT_!1 1 bao cao giao KH ve HTCMT vung TNB   12-12-2011" xfId="12544" xr:uid="{00000000-0005-0000-0000-00003E0C0000}"/>
    <cellStyle name="4_Cau thuy dien Ban La (Cu Anh)_Bieu4HTMT_KH TPCP vung TNB (03-1-2012)" xfId="12545" xr:uid="{00000000-0005-0000-0000-00003F0C0000}"/>
    <cellStyle name="4_Cau thuy dien Ban La (Cu Anh)_KH TPCP vung TNB (03-1-2012)" xfId="12546" xr:uid="{00000000-0005-0000-0000-0000400C0000}"/>
    <cellStyle name="4_Dtdchinh2397" xfId="2165" xr:uid="{00000000-0005-0000-0000-0000410C0000}"/>
    <cellStyle name="4_Du toan 558 (Km17+508.12 - Km 22)" xfId="2166" xr:uid="{00000000-0005-0000-0000-0000420C0000}"/>
    <cellStyle name="4_Du toan 558 (Km17+508.12 - Km 22)_!1 1 bao cao giao KH ve HTCMT vung TNB   12-12-2011" xfId="12547" xr:uid="{00000000-0005-0000-0000-0000430C0000}"/>
    <cellStyle name="4_Du toan 558 (Km17+508.12 - Km 22)_1009030 TW chi vong II pan bo lua ra (update dan so-thuy loi phi 30-9-2010)(bac ninh-quang ngai)final chinh Da Nang" xfId="2167" xr:uid="{00000000-0005-0000-0000-0000440C0000}"/>
    <cellStyle name="4_Du toan 558 (Km17+508.12 - Km 22)_131114- Bieu giao du toan CTMTQG 2014 giao" xfId="2168" xr:uid="{00000000-0005-0000-0000-0000450C0000}"/>
    <cellStyle name="4_Du toan 558 (Km17+508.12 - Km 22)_131114- Bieu giao du toan CTMTQG 2014 giao 2" xfId="2169" xr:uid="{00000000-0005-0000-0000-0000460C0000}"/>
    <cellStyle name="4_Du toan 558 (Km17+508.12 - Km 22)_131114- Bieu giao du toan CTMTQG 2014 giao_Du toan chi NSDP 2017" xfId="2170" xr:uid="{00000000-0005-0000-0000-0000470C0000}"/>
    <cellStyle name="4_Du toan 558 (Km17+508.12 - Km 22)_160505 BIEU CHI NSDP TREN DAU DAN (BAO GÔM BSCMT)" xfId="2171" xr:uid="{00000000-0005-0000-0000-0000480C0000}"/>
    <cellStyle name="4_Du toan 558 (Km17+508.12 - Km 22)_160627 Dinh muc chi thuong xuyen 2017 -73% - 72-28 theo can doi cua TCT" xfId="2172" xr:uid="{00000000-0005-0000-0000-0000490C0000}"/>
    <cellStyle name="4_Du toan 558 (Km17+508.12 - Km 22)_160627 tinh dieu tiet cho 3 dp tiep thu bac kan, tiep thu Quang Nam 80-20; 72-28" xfId="2173" xr:uid="{00000000-0005-0000-0000-00004A0C0000}"/>
    <cellStyle name="4_Du toan 558 (Km17+508.12 - Km 22)_Bieu4HTMT" xfId="12548" xr:uid="{00000000-0005-0000-0000-00004B0C0000}"/>
    <cellStyle name="4_Du toan 558 (Km17+508.12 - Km 22)_Bieu4HTMT_!1 1 bao cao giao KH ve HTCMT vung TNB   12-12-2011" xfId="12549" xr:uid="{00000000-0005-0000-0000-00004C0C0000}"/>
    <cellStyle name="4_Du toan 558 (Km17+508.12 - Km 22)_Bieu4HTMT_KH TPCP vung TNB (03-1-2012)" xfId="12550" xr:uid="{00000000-0005-0000-0000-00004D0C0000}"/>
    <cellStyle name="4_Du toan 558 (Km17+508.12 - Km 22)_KH TPCP vung TNB (03-1-2012)" xfId="12551" xr:uid="{00000000-0005-0000-0000-00004E0C0000}"/>
    <cellStyle name="4_Gia_VLQL48_duyet " xfId="2174" xr:uid="{00000000-0005-0000-0000-00004F0C0000}"/>
    <cellStyle name="4_Gia_VLQL48_duyet _!1 1 bao cao giao KH ve HTCMT vung TNB   12-12-2011" xfId="12552" xr:uid="{00000000-0005-0000-0000-0000500C0000}"/>
    <cellStyle name="4_Gia_VLQL48_duyet _131114- Bieu giao du toan CTMTQG 2014 giao" xfId="2175" xr:uid="{00000000-0005-0000-0000-0000510C0000}"/>
    <cellStyle name="4_Gia_VLQL48_duyet _131114- Bieu giao du toan CTMTQG 2014 giao 2" xfId="2176" xr:uid="{00000000-0005-0000-0000-0000520C0000}"/>
    <cellStyle name="4_Gia_VLQL48_duyet _131114- Bieu giao du toan CTMTQG 2014 giao_Du toan chi NSDP 2017" xfId="2177" xr:uid="{00000000-0005-0000-0000-0000530C0000}"/>
    <cellStyle name="4_Gia_VLQL48_duyet _Bieu4HTMT" xfId="12553" xr:uid="{00000000-0005-0000-0000-0000540C0000}"/>
    <cellStyle name="4_Gia_VLQL48_duyet _Bieu4HTMT_!1 1 bao cao giao KH ve HTCMT vung TNB   12-12-2011" xfId="12554" xr:uid="{00000000-0005-0000-0000-0000550C0000}"/>
    <cellStyle name="4_Gia_VLQL48_duyet _Bieu4HTMT_KH TPCP vung TNB (03-1-2012)" xfId="12555" xr:uid="{00000000-0005-0000-0000-0000560C0000}"/>
    <cellStyle name="4_Gia_VLQL48_duyet _KH TPCP vung TNB (03-1-2012)" xfId="12556" xr:uid="{00000000-0005-0000-0000-0000570C0000}"/>
    <cellStyle name="4_KLNM 1303" xfId="2178" xr:uid="{00000000-0005-0000-0000-0000580C0000}"/>
    <cellStyle name="4_KlQdinhduyet" xfId="2179" xr:uid="{00000000-0005-0000-0000-0000590C0000}"/>
    <cellStyle name="4_KlQdinhduyet_!1 1 bao cao giao KH ve HTCMT vung TNB   12-12-2011" xfId="12557" xr:uid="{00000000-0005-0000-0000-00005A0C0000}"/>
    <cellStyle name="4_KlQdinhduyet_131114- Bieu giao du toan CTMTQG 2014 giao" xfId="2180" xr:uid="{00000000-0005-0000-0000-00005B0C0000}"/>
    <cellStyle name="4_KlQdinhduyet_131114- Bieu giao du toan CTMTQG 2014 giao 2" xfId="2181" xr:uid="{00000000-0005-0000-0000-00005C0C0000}"/>
    <cellStyle name="4_KlQdinhduyet_131114- Bieu giao du toan CTMTQG 2014 giao_Du toan chi NSDP 2017" xfId="2182" xr:uid="{00000000-0005-0000-0000-00005D0C0000}"/>
    <cellStyle name="4_KlQdinhduyet_Bieu4HTMT" xfId="12558" xr:uid="{00000000-0005-0000-0000-00005E0C0000}"/>
    <cellStyle name="4_KlQdinhduyet_Bieu4HTMT_!1 1 bao cao giao KH ve HTCMT vung TNB   12-12-2011" xfId="12559" xr:uid="{00000000-0005-0000-0000-00005F0C0000}"/>
    <cellStyle name="4_KlQdinhduyet_Bieu4HTMT_KH TPCP vung TNB (03-1-2012)" xfId="12560" xr:uid="{00000000-0005-0000-0000-0000600C0000}"/>
    <cellStyle name="4_KlQdinhduyet_KH TPCP vung TNB (03-1-2012)" xfId="12561" xr:uid="{00000000-0005-0000-0000-0000610C0000}"/>
    <cellStyle name="4_Thong ke cong" xfId="2183" xr:uid="{00000000-0005-0000-0000-0000620C0000}"/>
    <cellStyle name="4_thong ke giao dan sinh" xfId="2184" xr:uid="{00000000-0005-0000-0000-0000630C0000}"/>
    <cellStyle name="4_ÿÿÿÿÿ" xfId="2185" xr:uid="{00000000-0005-0000-0000-0000640C0000}"/>
    <cellStyle name="40% - Accent1 2" xfId="2186" xr:uid="{00000000-0005-0000-0000-0000650C0000}"/>
    <cellStyle name="40% - Accent1 2 2" xfId="2187" xr:uid="{00000000-0005-0000-0000-0000660C0000}"/>
    <cellStyle name="40% - Accent1 2 3" xfId="2188" xr:uid="{00000000-0005-0000-0000-0000670C0000}"/>
    <cellStyle name="40% - Accent1 3" xfId="2189" xr:uid="{00000000-0005-0000-0000-0000680C0000}"/>
    <cellStyle name="40% - Accent1 3 2" xfId="2190" xr:uid="{00000000-0005-0000-0000-0000690C0000}"/>
    <cellStyle name="40% - Accent1 4" xfId="2191" xr:uid="{00000000-0005-0000-0000-00006A0C0000}"/>
    <cellStyle name="40% - Accent1 5" xfId="2192" xr:uid="{00000000-0005-0000-0000-00006B0C0000}"/>
    <cellStyle name="40% - Accent2 2" xfId="2193" xr:uid="{00000000-0005-0000-0000-00006C0C0000}"/>
    <cellStyle name="40% - Accent2 2 2" xfId="2194" xr:uid="{00000000-0005-0000-0000-00006D0C0000}"/>
    <cellStyle name="40% - Accent2 2 3" xfId="2195" xr:uid="{00000000-0005-0000-0000-00006E0C0000}"/>
    <cellStyle name="40% - Accent2 3" xfId="2196" xr:uid="{00000000-0005-0000-0000-00006F0C0000}"/>
    <cellStyle name="40% - Accent2 3 2" xfId="2197" xr:uid="{00000000-0005-0000-0000-0000700C0000}"/>
    <cellStyle name="40% - Accent2 4" xfId="2198" xr:uid="{00000000-0005-0000-0000-0000710C0000}"/>
    <cellStyle name="40% - Accent2 5" xfId="2199" xr:uid="{00000000-0005-0000-0000-0000720C0000}"/>
    <cellStyle name="40% - Accent3 2" xfId="2200" xr:uid="{00000000-0005-0000-0000-0000730C0000}"/>
    <cellStyle name="40% - Accent3 2 2" xfId="2201" xr:uid="{00000000-0005-0000-0000-0000740C0000}"/>
    <cellStyle name="40% - Accent3 2 3" xfId="2202" xr:uid="{00000000-0005-0000-0000-0000750C0000}"/>
    <cellStyle name="40% - Accent3 3" xfId="2203" xr:uid="{00000000-0005-0000-0000-0000760C0000}"/>
    <cellStyle name="40% - Accent3 3 2" xfId="2204" xr:uid="{00000000-0005-0000-0000-0000770C0000}"/>
    <cellStyle name="40% - Accent3 4" xfId="2205" xr:uid="{00000000-0005-0000-0000-0000780C0000}"/>
    <cellStyle name="40% - Accent3 5" xfId="2206" xr:uid="{00000000-0005-0000-0000-0000790C0000}"/>
    <cellStyle name="40% - Accent4 2" xfId="2207" xr:uid="{00000000-0005-0000-0000-00007A0C0000}"/>
    <cellStyle name="40% - Accent4 2 2" xfId="2208" xr:uid="{00000000-0005-0000-0000-00007B0C0000}"/>
    <cellStyle name="40% - Accent4 2 3" xfId="2209" xr:uid="{00000000-0005-0000-0000-00007C0C0000}"/>
    <cellStyle name="40% - Accent4 3" xfId="2210" xr:uid="{00000000-0005-0000-0000-00007D0C0000}"/>
    <cellStyle name="40% - Accent4 3 2" xfId="2211" xr:uid="{00000000-0005-0000-0000-00007E0C0000}"/>
    <cellStyle name="40% - Accent4 4" xfId="2212" xr:uid="{00000000-0005-0000-0000-00007F0C0000}"/>
    <cellStyle name="40% - Accent4 5" xfId="2213" xr:uid="{00000000-0005-0000-0000-0000800C0000}"/>
    <cellStyle name="40% - Accent5 2" xfId="2214" xr:uid="{00000000-0005-0000-0000-0000810C0000}"/>
    <cellStyle name="40% - Accent5 2 2" xfId="2215" xr:uid="{00000000-0005-0000-0000-0000820C0000}"/>
    <cellStyle name="40% - Accent5 2 3" xfId="2216" xr:uid="{00000000-0005-0000-0000-0000830C0000}"/>
    <cellStyle name="40% - Accent5 3" xfId="2217" xr:uid="{00000000-0005-0000-0000-0000840C0000}"/>
    <cellStyle name="40% - Accent5 3 2" xfId="2218" xr:uid="{00000000-0005-0000-0000-0000850C0000}"/>
    <cellStyle name="40% - Accent5 4" xfId="2219" xr:uid="{00000000-0005-0000-0000-0000860C0000}"/>
    <cellStyle name="40% - Accent5 5" xfId="2220" xr:uid="{00000000-0005-0000-0000-0000870C0000}"/>
    <cellStyle name="40% - Accent6 2" xfId="2221" xr:uid="{00000000-0005-0000-0000-0000880C0000}"/>
    <cellStyle name="40% - Accent6 2 2" xfId="2222" xr:uid="{00000000-0005-0000-0000-0000890C0000}"/>
    <cellStyle name="40% - Accent6 2 3" xfId="2223" xr:uid="{00000000-0005-0000-0000-00008A0C0000}"/>
    <cellStyle name="40% - Accent6 3" xfId="2224" xr:uid="{00000000-0005-0000-0000-00008B0C0000}"/>
    <cellStyle name="40% - Accent6 3 2" xfId="2225" xr:uid="{00000000-0005-0000-0000-00008C0C0000}"/>
    <cellStyle name="40% - Accent6 4" xfId="2226" xr:uid="{00000000-0005-0000-0000-00008D0C0000}"/>
    <cellStyle name="40% - Accent6 5" xfId="2227" xr:uid="{00000000-0005-0000-0000-00008E0C0000}"/>
    <cellStyle name="40% - Nhấn1" xfId="2228" xr:uid="{00000000-0005-0000-0000-00008F0C0000}"/>
    <cellStyle name="40% - Nhấn1 2" xfId="2229" xr:uid="{00000000-0005-0000-0000-0000900C0000}"/>
    <cellStyle name="40% - Nhấn2" xfId="2230" xr:uid="{00000000-0005-0000-0000-0000910C0000}"/>
    <cellStyle name="40% - Nhấn2 2" xfId="2231" xr:uid="{00000000-0005-0000-0000-0000920C0000}"/>
    <cellStyle name="40% - Nhấn3" xfId="2232" xr:uid="{00000000-0005-0000-0000-0000930C0000}"/>
    <cellStyle name="40% - Nhấn3 2" xfId="2233" xr:uid="{00000000-0005-0000-0000-0000940C0000}"/>
    <cellStyle name="40% - Nhấn4" xfId="2234" xr:uid="{00000000-0005-0000-0000-0000950C0000}"/>
    <cellStyle name="40% - Nhấn4 2" xfId="2235" xr:uid="{00000000-0005-0000-0000-0000960C0000}"/>
    <cellStyle name="40% - Nhấn5" xfId="2236" xr:uid="{00000000-0005-0000-0000-0000970C0000}"/>
    <cellStyle name="40% - Nhấn5 2" xfId="2237" xr:uid="{00000000-0005-0000-0000-0000980C0000}"/>
    <cellStyle name="40% - Nhấn6" xfId="2238" xr:uid="{00000000-0005-0000-0000-0000990C0000}"/>
    <cellStyle name="40% - Nhấn6 2" xfId="2239" xr:uid="{00000000-0005-0000-0000-00009A0C0000}"/>
    <cellStyle name="52" xfId="12562" xr:uid="{00000000-0005-0000-0000-00009B0C0000}"/>
    <cellStyle name="6" xfId="10" xr:uid="{00000000-0005-0000-0000-00009C0C0000}"/>
    <cellStyle name="6 2" xfId="13189" xr:uid="{00000000-0005-0000-0000-00009D0C0000}"/>
    <cellStyle name="6 3" xfId="2240" xr:uid="{00000000-0005-0000-0000-00009E0C0000}"/>
    <cellStyle name="6_131114- Bieu giao du toan CTMTQG 2014 giao" xfId="2241" xr:uid="{00000000-0005-0000-0000-00009F0C0000}"/>
    <cellStyle name="6_131114- Bieu giao du toan CTMTQG 2014 giao 2" xfId="2242" xr:uid="{00000000-0005-0000-0000-0000A00C0000}"/>
    <cellStyle name="6_131114- Bieu giao du toan CTMTQG 2014 giao_Du toan chi NSDP 2017" xfId="2243" xr:uid="{00000000-0005-0000-0000-0000A10C0000}"/>
    <cellStyle name="6_Bieu mau ung 2011-Mien Trung-TPCP-11-6" xfId="2244" xr:uid="{00000000-0005-0000-0000-0000A20C0000}"/>
    <cellStyle name="6_Cong trinh co y kien LD_Dang_NN_2011-Tay nguyen-9-10" xfId="2245" xr:uid="{00000000-0005-0000-0000-0000A30C0000}"/>
    <cellStyle name="6_Cong trinh co y kien LD_Dang_NN_2011-Tay nguyen-9-10_!1 1 bao cao giao KH ve HTCMT vung TNB   12-12-2011" xfId="12563" xr:uid="{00000000-0005-0000-0000-0000A40C0000}"/>
    <cellStyle name="6_Cong trinh co y kien LD_Dang_NN_2011-Tay nguyen-9-10_131114- Bieu giao du toan CTMTQG 2014 giao" xfId="2246" xr:uid="{00000000-0005-0000-0000-0000A50C0000}"/>
    <cellStyle name="6_Cong trinh co y kien LD_Dang_NN_2011-Tay nguyen-9-10_131114- Bieu giao du toan CTMTQG 2014 giao 2" xfId="2247" xr:uid="{00000000-0005-0000-0000-0000A60C0000}"/>
    <cellStyle name="6_Cong trinh co y kien LD_Dang_NN_2011-Tay nguyen-9-10_131114- Bieu giao du toan CTMTQG 2014 giao_Du toan chi NSDP 2017" xfId="2248" xr:uid="{00000000-0005-0000-0000-0000A70C0000}"/>
    <cellStyle name="6_Cong trinh co y kien LD_Dang_NN_2011-Tay nguyen-9-10_Bieu4HTMT" xfId="12564" xr:uid="{00000000-0005-0000-0000-0000A80C0000}"/>
    <cellStyle name="6_Cong trinh co y kien LD_Dang_NN_2011-Tay nguyen-9-10_Bieu4HTMT_!1 1 bao cao giao KH ve HTCMT vung TNB   12-12-2011" xfId="12565" xr:uid="{00000000-0005-0000-0000-0000A90C0000}"/>
    <cellStyle name="6_Cong trinh co y kien LD_Dang_NN_2011-Tay nguyen-9-10_Bieu4HTMT_KH TPCP vung TNB (03-1-2012)" xfId="12566" xr:uid="{00000000-0005-0000-0000-0000AA0C0000}"/>
    <cellStyle name="6_Cong trinh co y kien LD_Dang_NN_2011-Tay nguyen-9-10_KH TPCP vung TNB (03-1-2012)" xfId="12567" xr:uid="{00000000-0005-0000-0000-0000AB0C0000}"/>
    <cellStyle name="6_Copy of ghep 3 bieu trinh LD BO 28-6 (TPCP)" xfId="2249" xr:uid="{00000000-0005-0000-0000-0000AC0C0000}"/>
    <cellStyle name="6_DTDuong dong tien -sua tham tra 2009 - luong 650" xfId="2250" xr:uid="{00000000-0005-0000-0000-0000AD0C0000}"/>
    <cellStyle name="6_Nhu cau tam ung NSNN&amp;TPCP&amp;ODA theo tieu chi cua Bo (CV410_BKH-TH)_vung Tay Nguyen (11.6.2010)" xfId="2251" xr:uid="{00000000-0005-0000-0000-0000AE0C0000}"/>
    <cellStyle name="6_TN - Ho tro khac 2011" xfId="2252" xr:uid="{00000000-0005-0000-0000-0000AF0C0000}"/>
    <cellStyle name="6_TN - Ho tro khac 2011_!1 1 bao cao giao KH ve HTCMT vung TNB   12-12-2011" xfId="12568" xr:uid="{00000000-0005-0000-0000-0000B00C0000}"/>
    <cellStyle name="6_TN - Ho tro khac 2011_131114- Bieu giao du toan CTMTQG 2014 giao" xfId="2253" xr:uid="{00000000-0005-0000-0000-0000B10C0000}"/>
    <cellStyle name="6_TN - Ho tro khac 2011_131114- Bieu giao du toan CTMTQG 2014 giao 2" xfId="2254" xr:uid="{00000000-0005-0000-0000-0000B20C0000}"/>
    <cellStyle name="6_TN - Ho tro khac 2011_131114- Bieu giao du toan CTMTQG 2014 giao_Du toan chi NSDP 2017" xfId="2255" xr:uid="{00000000-0005-0000-0000-0000B30C0000}"/>
    <cellStyle name="6_TN - Ho tro khac 2011_Bieu4HTMT" xfId="12569" xr:uid="{00000000-0005-0000-0000-0000B40C0000}"/>
    <cellStyle name="6_TN - Ho tro khac 2011_Bieu4HTMT_!1 1 bao cao giao KH ve HTCMT vung TNB   12-12-2011" xfId="12570" xr:uid="{00000000-0005-0000-0000-0000B50C0000}"/>
    <cellStyle name="6_TN - Ho tro khac 2011_Bieu4HTMT_KH TPCP vung TNB (03-1-2012)" xfId="12571" xr:uid="{00000000-0005-0000-0000-0000B60C0000}"/>
    <cellStyle name="6_TN - Ho tro khac 2011_KH TPCP vung TNB (03-1-2012)" xfId="12572" xr:uid="{00000000-0005-0000-0000-0000B70C0000}"/>
    <cellStyle name="60% - Accent1 2" xfId="2256" xr:uid="{00000000-0005-0000-0000-0000B80C0000}"/>
    <cellStyle name="60% - Accent1 2 2" xfId="2257" xr:uid="{00000000-0005-0000-0000-0000B90C0000}"/>
    <cellStyle name="60% - Accent1 2 3" xfId="2258" xr:uid="{00000000-0005-0000-0000-0000BA0C0000}"/>
    <cellStyle name="60% - Accent1 3" xfId="2259" xr:uid="{00000000-0005-0000-0000-0000BB0C0000}"/>
    <cellStyle name="60% - Accent1 3 2" xfId="2260" xr:uid="{00000000-0005-0000-0000-0000BC0C0000}"/>
    <cellStyle name="60% - Accent1 4" xfId="2261" xr:uid="{00000000-0005-0000-0000-0000BD0C0000}"/>
    <cellStyle name="60% - Accent1 5" xfId="2262" xr:uid="{00000000-0005-0000-0000-0000BE0C0000}"/>
    <cellStyle name="60% - Accent2 2" xfId="2263" xr:uid="{00000000-0005-0000-0000-0000BF0C0000}"/>
    <cellStyle name="60% - Accent2 2 2" xfId="2264" xr:uid="{00000000-0005-0000-0000-0000C00C0000}"/>
    <cellStyle name="60% - Accent2 2 3" xfId="2265" xr:uid="{00000000-0005-0000-0000-0000C10C0000}"/>
    <cellStyle name="60% - Accent2 3" xfId="2266" xr:uid="{00000000-0005-0000-0000-0000C20C0000}"/>
    <cellStyle name="60% - Accent2 3 2" xfId="2267" xr:uid="{00000000-0005-0000-0000-0000C30C0000}"/>
    <cellStyle name="60% - Accent2 4" xfId="2268" xr:uid="{00000000-0005-0000-0000-0000C40C0000}"/>
    <cellStyle name="60% - Accent2 5" xfId="2269" xr:uid="{00000000-0005-0000-0000-0000C50C0000}"/>
    <cellStyle name="60% - Accent3 2" xfId="2270" xr:uid="{00000000-0005-0000-0000-0000C60C0000}"/>
    <cellStyle name="60% - Accent3 2 2" xfId="2271" xr:uid="{00000000-0005-0000-0000-0000C70C0000}"/>
    <cellStyle name="60% - Accent3 2 3" xfId="2272" xr:uid="{00000000-0005-0000-0000-0000C80C0000}"/>
    <cellStyle name="60% - Accent3 3" xfId="2273" xr:uid="{00000000-0005-0000-0000-0000C90C0000}"/>
    <cellStyle name="60% - Accent3 3 2" xfId="2274" xr:uid="{00000000-0005-0000-0000-0000CA0C0000}"/>
    <cellStyle name="60% - Accent3 4" xfId="2275" xr:uid="{00000000-0005-0000-0000-0000CB0C0000}"/>
    <cellStyle name="60% - Accent3 5" xfId="2276" xr:uid="{00000000-0005-0000-0000-0000CC0C0000}"/>
    <cellStyle name="60% - Accent4 2" xfId="2277" xr:uid="{00000000-0005-0000-0000-0000CD0C0000}"/>
    <cellStyle name="60% - Accent4 2 2" xfId="2278" xr:uid="{00000000-0005-0000-0000-0000CE0C0000}"/>
    <cellStyle name="60% - Accent4 2 3" xfId="2279" xr:uid="{00000000-0005-0000-0000-0000CF0C0000}"/>
    <cellStyle name="60% - Accent4 3" xfId="2280" xr:uid="{00000000-0005-0000-0000-0000D00C0000}"/>
    <cellStyle name="60% - Accent4 3 2" xfId="2281" xr:uid="{00000000-0005-0000-0000-0000D10C0000}"/>
    <cellStyle name="60% - Accent4 4" xfId="2282" xr:uid="{00000000-0005-0000-0000-0000D20C0000}"/>
    <cellStyle name="60% - Accent4 5" xfId="2283" xr:uid="{00000000-0005-0000-0000-0000D30C0000}"/>
    <cellStyle name="60% - Accent5 2" xfId="2284" xr:uid="{00000000-0005-0000-0000-0000D40C0000}"/>
    <cellStyle name="60% - Accent5 2 2" xfId="2285" xr:uid="{00000000-0005-0000-0000-0000D50C0000}"/>
    <cellStyle name="60% - Accent5 2 3" xfId="2286" xr:uid="{00000000-0005-0000-0000-0000D60C0000}"/>
    <cellStyle name="60% - Accent5 3" xfId="2287" xr:uid="{00000000-0005-0000-0000-0000D70C0000}"/>
    <cellStyle name="60% - Accent5 3 2" xfId="2288" xr:uid="{00000000-0005-0000-0000-0000D80C0000}"/>
    <cellStyle name="60% - Accent5 4" xfId="2289" xr:uid="{00000000-0005-0000-0000-0000D90C0000}"/>
    <cellStyle name="60% - Accent5 5" xfId="2290" xr:uid="{00000000-0005-0000-0000-0000DA0C0000}"/>
    <cellStyle name="60% - Accent6 2" xfId="2291" xr:uid="{00000000-0005-0000-0000-0000DB0C0000}"/>
    <cellStyle name="60% - Accent6 2 2" xfId="2292" xr:uid="{00000000-0005-0000-0000-0000DC0C0000}"/>
    <cellStyle name="60% - Accent6 2 3" xfId="2293" xr:uid="{00000000-0005-0000-0000-0000DD0C0000}"/>
    <cellStyle name="60% - Accent6 3" xfId="2294" xr:uid="{00000000-0005-0000-0000-0000DE0C0000}"/>
    <cellStyle name="60% - Accent6 3 2" xfId="2295" xr:uid="{00000000-0005-0000-0000-0000DF0C0000}"/>
    <cellStyle name="60% - Accent6 4" xfId="2296" xr:uid="{00000000-0005-0000-0000-0000E00C0000}"/>
    <cellStyle name="60% - Accent6 5" xfId="2297" xr:uid="{00000000-0005-0000-0000-0000E10C0000}"/>
    <cellStyle name="60% - Nhấn1" xfId="2298" xr:uid="{00000000-0005-0000-0000-0000E20C0000}"/>
    <cellStyle name="60% - Nhấn1 2" xfId="2299" xr:uid="{00000000-0005-0000-0000-0000E30C0000}"/>
    <cellStyle name="60% - Nhấn2" xfId="2300" xr:uid="{00000000-0005-0000-0000-0000E40C0000}"/>
    <cellStyle name="60% - Nhấn2 2" xfId="2301" xr:uid="{00000000-0005-0000-0000-0000E50C0000}"/>
    <cellStyle name="60% - Nhấn3" xfId="2302" xr:uid="{00000000-0005-0000-0000-0000E60C0000}"/>
    <cellStyle name="60% - Nhấn3 2" xfId="2303" xr:uid="{00000000-0005-0000-0000-0000E70C0000}"/>
    <cellStyle name="60% - Nhấn4" xfId="2304" xr:uid="{00000000-0005-0000-0000-0000E80C0000}"/>
    <cellStyle name="60% - Nhấn4 2" xfId="2305" xr:uid="{00000000-0005-0000-0000-0000E90C0000}"/>
    <cellStyle name="60% - Nhấn5" xfId="2306" xr:uid="{00000000-0005-0000-0000-0000EA0C0000}"/>
    <cellStyle name="60% - Nhấn5 2" xfId="2307" xr:uid="{00000000-0005-0000-0000-0000EB0C0000}"/>
    <cellStyle name="60% - Nhấn6" xfId="2308" xr:uid="{00000000-0005-0000-0000-0000EC0C0000}"/>
    <cellStyle name="60% - Nhấn6 2" xfId="2309" xr:uid="{00000000-0005-0000-0000-0000ED0C0000}"/>
    <cellStyle name="9" xfId="2310" xr:uid="{00000000-0005-0000-0000-0000EE0C0000}"/>
    <cellStyle name="9_!1 1 bao cao giao KH ve HTCMT vung TNB   12-12-2011" xfId="12573" xr:uid="{00000000-0005-0000-0000-0000EF0C0000}"/>
    <cellStyle name="9_131114- Bieu giao du toan CTMTQG 2014 giao" xfId="2311" xr:uid="{00000000-0005-0000-0000-0000F00C0000}"/>
    <cellStyle name="9_131114- Bieu giao du toan CTMTQG 2014 giao 2" xfId="2312" xr:uid="{00000000-0005-0000-0000-0000F10C0000}"/>
    <cellStyle name="9_131114- Bieu giao du toan CTMTQG 2014 giao_Du toan chi NSDP 2017" xfId="2313" xr:uid="{00000000-0005-0000-0000-0000F20C0000}"/>
    <cellStyle name="9_Bieu4HTMT" xfId="12574" xr:uid="{00000000-0005-0000-0000-0000F30C0000}"/>
    <cellStyle name="9_Bieu4HTMT_!1 1 bao cao giao KH ve HTCMT vung TNB   12-12-2011" xfId="12575" xr:uid="{00000000-0005-0000-0000-0000F40C0000}"/>
    <cellStyle name="9_Bieu4HTMT_KH TPCP vung TNB (03-1-2012)" xfId="12576" xr:uid="{00000000-0005-0000-0000-0000F50C0000}"/>
    <cellStyle name="9_KH TPCP vung TNB (03-1-2012)" xfId="12577" xr:uid="{00000000-0005-0000-0000-0000F60C0000}"/>
    <cellStyle name="Accent1 2" xfId="2314" xr:uid="{00000000-0005-0000-0000-0000F70C0000}"/>
    <cellStyle name="Accent1 2 2" xfId="2315" xr:uid="{00000000-0005-0000-0000-0000F80C0000}"/>
    <cellStyle name="Accent1 2 3" xfId="2316" xr:uid="{00000000-0005-0000-0000-0000F90C0000}"/>
    <cellStyle name="Accent1 3" xfId="2317" xr:uid="{00000000-0005-0000-0000-0000FA0C0000}"/>
    <cellStyle name="Accent1 3 2" xfId="2318" xr:uid="{00000000-0005-0000-0000-0000FB0C0000}"/>
    <cellStyle name="Accent1 4" xfId="2319" xr:uid="{00000000-0005-0000-0000-0000FC0C0000}"/>
    <cellStyle name="Accent1 5" xfId="2320" xr:uid="{00000000-0005-0000-0000-0000FD0C0000}"/>
    <cellStyle name="Accent2 2" xfId="2321" xr:uid="{00000000-0005-0000-0000-0000FE0C0000}"/>
    <cellStyle name="Accent2 2 2" xfId="2322" xr:uid="{00000000-0005-0000-0000-0000FF0C0000}"/>
    <cellStyle name="Accent2 2 3" xfId="2323" xr:uid="{00000000-0005-0000-0000-0000000D0000}"/>
    <cellStyle name="Accent2 3" xfId="2324" xr:uid="{00000000-0005-0000-0000-0000010D0000}"/>
    <cellStyle name="Accent2 3 2" xfId="2325" xr:uid="{00000000-0005-0000-0000-0000020D0000}"/>
    <cellStyle name="Accent2 4" xfId="2326" xr:uid="{00000000-0005-0000-0000-0000030D0000}"/>
    <cellStyle name="Accent2 5" xfId="2327" xr:uid="{00000000-0005-0000-0000-0000040D0000}"/>
    <cellStyle name="Accent3 2" xfId="2328" xr:uid="{00000000-0005-0000-0000-0000050D0000}"/>
    <cellStyle name="Accent3 2 2" xfId="2329" xr:uid="{00000000-0005-0000-0000-0000060D0000}"/>
    <cellStyle name="Accent3 2 3" xfId="2330" xr:uid="{00000000-0005-0000-0000-0000070D0000}"/>
    <cellStyle name="Accent3 3" xfId="2331" xr:uid="{00000000-0005-0000-0000-0000080D0000}"/>
    <cellStyle name="Accent3 3 2" xfId="2332" xr:uid="{00000000-0005-0000-0000-0000090D0000}"/>
    <cellStyle name="Accent3 4" xfId="2333" xr:uid="{00000000-0005-0000-0000-00000A0D0000}"/>
    <cellStyle name="Accent3 5" xfId="2334" xr:uid="{00000000-0005-0000-0000-00000B0D0000}"/>
    <cellStyle name="Accent4 2" xfId="2335" xr:uid="{00000000-0005-0000-0000-00000C0D0000}"/>
    <cellStyle name="Accent4 2 2" xfId="2336" xr:uid="{00000000-0005-0000-0000-00000D0D0000}"/>
    <cellStyle name="Accent4 2 3" xfId="2337" xr:uid="{00000000-0005-0000-0000-00000E0D0000}"/>
    <cellStyle name="Accent4 3" xfId="2338" xr:uid="{00000000-0005-0000-0000-00000F0D0000}"/>
    <cellStyle name="Accent4 3 2" xfId="2339" xr:uid="{00000000-0005-0000-0000-0000100D0000}"/>
    <cellStyle name="Accent4 4" xfId="2340" xr:uid="{00000000-0005-0000-0000-0000110D0000}"/>
    <cellStyle name="Accent4 5" xfId="2341" xr:uid="{00000000-0005-0000-0000-0000120D0000}"/>
    <cellStyle name="Accent5 2" xfId="2342" xr:uid="{00000000-0005-0000-0000-0000130D0000}"/>
    <cellStyle name="Accent5 2 2" xfId="2343" xr:uid="{00000000-0005-0000-0000-0000140D0000}"/>
    <cellStyle name="Accent5 2 3" xfId="2344" xr:uid="{00000000-0005-0000-0000-0000150D0000}"/>
    <cellStyle name="Accent5 3" xfId="2345" xr:uid="{00000000-0005-0000-0000-0000160D0000}"/>
    <cellStyle name="Accent5 3 2" xfId="2346" xr:uid="{00000000-0005-0000-0000-0000170D0000}"/>
    <cellStyle name="Accent5 4" xfId="2347" xr:uid="{00000000-0005-0000-0000-0000180D0000}"/>
    <cellStyle name="Accent5 5" xfId="2348" xr:uid="{00000000-0005-0000-0000-0000190D0000}"/>
    <cellStyle name="Accent6 2" xfId="2349" xr:uid="{00000000-0005-0000-0000-00001A0D0000}"/>
    <cellStyle name="Accent6 2 2" xfId="2350" xr:uid="{00000000-0005-0000-0000-00001B0D0000}"/>
    <cellStyle name="Accent6 2 3" xfId="2351" xr:uid="{00000000-0005-0000-0000-00001C0D0000}"/>
    <cellStyle name="Accent6 3" xfId="2352" xr:uid="{00000000-0005-0000-0000-00001D0D0000}"/>
    <cellStyle name="Accent6 3 2" xfId="2353" xr:uid="{00000000-0005-0000-0000-00001E0D0000}"/>
    <cellStyle name="Accent6 4" xfId="2354" xr:uid="{00000000-0005-0000-0000-00001F0D0000}"/>
    <cellStyle name="Accent6 5" xfId="2355" xr:uid="{00000000-0005-0000-0000-0000200D0000}"/>
    <cellStyle name="ÅëÈ­ [0]_      " xfId="2356" xr:uid="{00000000-0005-0000-0000-0000210D0000}"/>
    <cellStyle name="AeE­ [0]_INQUIRY ¿?¾÷AßAø " xfId="2357" xr:uid="{00000000-0005-0000-0000-0000220D0000}"/>
    <cellStyle name="ÅëÈ­ [0]_L601CPT" xfId="2358" xr:uid="{00000000-0005-0000-0000-0000230D0000}"/>
    <cellStyle name="ÅëÈ­_      " xfId="2359" xr:uid="{00000000-0005-0000-0000-0000240D0000}"/>
    <cellStyle name="AeE­_INQUIRY ¿?¾÷AßAø " xfId="2360" xr:uid="{00000000-0005-0000-0000-0000250D0000}"/>
    <cellStyle name="ÅëÈ­_L601CPT" xfId="2361" xr:uid="{00000000-0005-0000-0000-0000260D0000}"/>
    <cellStyle name="args.style" xfId="28" xr:uid="{00000000-0005-0000-0000-0000270D0000}"/>
    <cellStyle name="args.style 2" xfId="2362" xr:uid="{00000000-0005-0000-0000-0000280D0000}"/>
    <cellStyle name="args.style 3" xfId="2363" xr:uid="{00000000-0005-0000-0000-0000290D0000}"/>
    <cellStyle name="args.style 4" xfId="2364" xr:uid="{00000000-0005-0000-0000-00002A0D0000}"/>
    <cellStyle name="args.style_160627 Dinh muc chi thuong xuyen 2017 -73% - 72-28 theo can doi cua TCT" xfId="2365" xr:uid="{00000000-0005-0000-0000-00002B0D0000}"/>
    <cellStyle name="at" xfId="2366" xr:uid="{00000000-0005-0000-0000-00002C0D0000}"/>
    <cellStyle name="ÄÞ¸¶ [0]_      " xfId="2367" xr:uid="{00000000-0005-0000-0000-00002D0D0000}"/>
    <cellStyle name="AÞ¸¶ [0]_INQUIRY ¿?¾÷AßAø " xfId="5" xr:uid="{00000000-0005-0000-0000-00002E0D0000}"/>
    <cellStyle name="ÄÞ¸¶ [0]_L601CPT" xfId="2368" xr:uid="{00000000-0005-0000-0000-00002F0D0000}"/>
    <cellStyle name="ÄÞ¸¶_      " xfId="2369" xr:uid="{00000000-0005-0000-0000-0000300D0000}"/>
    <cellStyle name="AÞ¸¶_INQUIRY ¿?¾÷AßAø " xfId="31" xr:uid="{00000000-0005-0000-0000-0000310D0000}"/>
    <cellStyle name="ÄÞ¸¶_L601CPT" xfId="2370" xr:uid="{00000000-0005-0000-0000-0000320D0000}"/>
    <cellStyle name="AutoFormat Options" xfId="2371" xr:uid="{00000000-0005-0000-0000-0000330D0000}"/>
    <cellStyle name="AutoFormat Options 2" xfId="2372" xr:uid="{00000000-0005-0000-0000-0000340D0000}"/>
    <cellStyle name="AutoFormat-Optionen" xfId="2373" xr:uid="{00000000-0005-0000-0000-0000350D0000}"/>
    <cellStyle name="AutoFormat-Optionen 2" xfId="2374" xr:uid="{00000000-0005-0000-0000-0000360D0000}"/>
    <cellStyle name="AutoFormat-Optionen 2 2" xfId="2375" xr:uid="{00000000-0005-0000-0000-0000370D0000}"/>
    <cellStyle name="AutoFormat-Optionen 3" xfId="2376" xr:uid="{00000000-0005-0000-0000-0000380D0000}"/>
    <cellStyle name="AutoFormat-Optionen_2. Du toan chi tiet nam 2018" xfId="2377" xr:uid="{00000000-0005-0000-0000-0000390D0000}"/>
    <cellStyle name="Bad 2" xfId="2378" xr:uid="{00000000-0005-0000-0000-00003A0D0000}"/>
    <cellStyle name="Bad 2 2" xfId="2379" xr:uid="{00000000-0005-0000-0000-00003B0D0000}"/>
    <cellStyle name="Bad 2 3" xfId="2380" xr:uid="{00000000-0005-0000-0000-00003C0D0000}"/>
    <cellStyle name="Bad 3" xfId="2381" xr:uid="{00000000-0005-0000-0000-00003D0D0000}"/>
    <cellStyle name="Bad 3 2" xfId="2382" xr:uid="{00000000-0005-0000-0000-00003E0D0000}"/>
    <cellStyle name="Bad 4" xfId="2383" xr:uid="{00000000-0005-0000-0000-00003F0D0000}"/>
    <cellStyle name="Bad 5" xfId="2384" xr:uid="{00000000-0005-0000-0000-0000400D0000}"/>
    <cellStyle name="Bangchu" xfId="33" xr:uid="{00000000-0005-0000-0000-0000410D0000}"/>
    <cellStyle name="Bình thường 2" xfId="2385" xr:uid="{00000000-0005-0000-0000-0000420D0000}"/>
    <cellStyle name="Bình thường 2 2" xfId="2386" xr:uid="{00000000-0005-0000-0000-0000430D0000}"/>
    <cellStyle name="Bình thường 2 3" xfId="2387" xr:uid="{00000000-0005-0000-0000-0000440D0000}"/>
    <cellStyle name="Bình Thường_Sheet1" xfId="2388" xr:uid="{00000000-0005-0000-0000-0000450D0000}"/>
    <cellStyle name="Body" xfId="35" xr:uid="{00000000-0005-0000-0000-0000460D0000}"/>
    <cellStyle name="Body 2" xfId="13207" xr:uid="{00000000-0005-0000-0000-0000470D0000}"/>
    <cellStyle name="Body 3" xfId="2389" xr:uid="{00000000-0005-0000-0000-0000480D0000}"/>
    <cellStyle name="C?AØ_¿?¾÷CoE² " xfId="36" xr:uid="{00000000-0005-0000-0000-0000490D0000}"/>
    <cellStyle name="C~1" xfId="2390" xr:uid="{00000000-0005-0000-0000-00004A0D0000}"/>
    <cellStyle name="Ç¥ÁØ_      " xfId="2391" xr:uid="{00000000-0005-0000-0000-00004B0D0000}"/>
    <cellStyle name="C￥AØ_¿μ¾÷CoE² " xfId="37" xr:uid="{00000000-0005-0000-0000-00004C0D0000}"/>
    <cellStyle name="Ç¥ÁØ_±¸¹Ì´ëÃ¥" xfId="2392" xr:uid="{00000000-0005-0000-0000-00004D0D0000}"/>
    <cellStyle name="C￥AØ_Sheet1_¿μ¾÷CoE² " xfId="2393" xr:uid="{00000000-0005-0000-0000-00004E0D0000}"/>
    <cellStyle name="Ç¥ÁØ_ÿÿÿÿÿÿ_4_ÃÑÇÕ°è " xfId="2394" xr:uid="{00000000-0005-0000-0000-00004F0D0000}"/>
    <cellStyle name="Calc Currency (0)" xfId="39" xr:uid="{00000000-0005-0000-0000-0000500D0000}"/>
    <cellStyle name="Calc Currency (0) 2" xfId="2396" xr:uid="{00000000-0005-0000-0000-0000510D0000}"/>
    <cellStyle name="Calc Currency (0) 3" xfId="2397" xr:uid="{00000000-0005-0000-0000-0000520D0000}"/>
    <cellStyle name="Calc Currency (0) 4" xfId="2398" xr:uid="{00000000-0005-0000-0000-0000530D0000}"/>
    <cellStyle name="Calc Currency (0) 4 2" xfId="2399" xr:uid="{00000000-0005-0000-0000-0000540D0000}"/>
    <cellStyle name="Calc Currency (0) 5" xfId="2400" xr:uid="{00000000-0005-0000-0000-0000550D0000}"/>
    <cellStyle name="Calc Currency (0) 6" xfId="13208" xr:uid="{00000000-0005-0000-0000-0000560D0000}"/>
    <cellStyle name="Calc Currency (0) 7" xfId="2395" xr:uid="{00000000-0005-0000-0000-0000570D0000}"/>
    <cellStyle name="Calc Currency (0)_160627 Dinh muc chi thuong xuyen 2017 -73% - 72-28 theo can doi cua TCT" xfId="2401" xr:uid="{00000000-0005-0000-0000-0000580D0000}"/>
    <cellStyle name="Calc Currency (2)" xfId="2402" xr:uid="{00000000-0005-0000-0000-0000590D0000}"/>
    <cellStyle name="Calc Percent (0)" xfId="2403" xr:uid="{00000000-0005-0000-0000-00005A0D0000}"/>
    <cellStyle name="Calc Percent (1)" xfId="2404" xr:uid="{00000000-0005-0000-0000-00005B0D0000}"/>
    <cellStyle name="Calc Percent (2)" xfId="2405" xr:uid="{00000000-0005-0000-0000-00005C0D0000}"/>
    <cellStyle name="Calc Percent (2) 2" xfId="2406" xr:uid="{00000000-0005-0000-0000-00005D0D0000}"/>
    <cellStyle name="Calc Percent (2) 3" xfId="2407" xr:uid="{00000000-0005-0000-0000-00005E0D0000}"/>
    <cellStyle name="Calc Percent (2) 4" xfId="2408" xr:uid="{00000000-0005-0000-0000-00005F0D0000}"/>
    <cellStyle name="Calc Percent (2) 5" xfId="2409" xr:uid="{00000000-0005-0000-0000-0000600D0000}"/>
    <cellStyle name="Calc Percent (2)_161014 Bieu bo sung co muc tieu nam 2017 - dieu chinh chieu 19_10" xfId="2410" xr:uid="{00000000-0005-0000-0000-0000610D0000}"/>
    <cellStyle name="Calc Units (0)" xfId="2411" xr:uid="{00000000-0005-0000-0000-0000620D0000}"/>
    <cellStyle name="Calc Units (0) 2" xfId="2412" xr:uid="{00000000-0005-0000-0000-0000630D0000}"/>
    <cellStyle name="Calc Units (1)" xfId="2413" xr:uid="{00000000-0005-0000-0000-0000640D0000}"/>
    <cellStyle name="Calc Units (2)" xfId="2414" xr:uid="{00000000-0005-0000-0000-0000650D0000}"/>
    <cellStyle name="Calculation 2" xfId="2415" xr:uid="{00000000-0005-0000-0000-0000660D0000}"/>
    <cellStyle name="Calculation 2 2" xfId="2416" xr:uid="{00000000-0005-0000-0000-0000670D0000}"/>
    <cellStyle name="Calculation 2 2 2" xfId="2417" xr:uid="{00000000-0005-0000-0000-0000680D0000}"/>
    <cellStyle name="Calculation 2 2 2 2" xfId="2418" xr:uid="{00000000-0005-0000-0000-0000690D0000}"/>
    <cellStyle name="Calculation 2 2 2 2 2" xfId="13872" xr:uid="{00000000-0005-0000-0000-00006A0D0000}"/>
    <cellStyle name="Calculation 2 2 2 3" xfId="2419" xr:uid="{00000000-0005-0000-0000-00006B0D0000}"/>
    <cellStyle name="Calculation 2 2 2 3 2" xfId="13873" xr:uid="{00000000-0005-0000-0000-00006C0D0000}"/>
    <cellStyle name="Calculation 2 2 2 4" xfId="13874" xr:uid="{00000000-0005-0000-0000-00006D0D0000}"/>
    <cellStyle name="Calculation 2 2 3" xfId="2420" xr:uid="{00000000-0005-0000-0000-00006E0D0000}"/>
    <cellStyle name="Calculation 2 2 3 2" xfId="2421" xr:uid="{00000000-0005-0000-0000-00006F0D0000}"/>
    <cellStyle name="Calculation 2 2 3 2 2" xfId="13875" xr:uid="{00000000-0005-0000-0000-0000700D0000}"/>
    <cellStyle name="Calculation 2 2 3 3" xfId="2422" xr:uid="{00000000-0005-0000-0000-0000710D0000}"/>
    <cellStyle name="Calculation 2 2 3 3 2" xfId="13876" xr:uid="{00000000-0005-0000-0000-0000720D0000}"/>
    <cellStyle name="Calculation 2 2 3 4" xfId="13877" xr:uid="{00000000-0005-0000-0000-0000730D0000}"/>
    <cellStyle name="Calculation 2 2 4" xfId="2423" xr:uid="{00000000-0005-0000-0000-0000740D0000}"/>
    <cellStyle name="Calculation 2 2 4 2" xfId="13878" xr:uid="{00000000-0005-0000-0000-0000750D0000}"/>
    <cellStyle name="Calculation 2 2 5" xfId="2424" xr:uid="{00000000-0005-0000-0000-0000760D0000}"/>
    <cellStyle name="Calculation 2 2 5 2" xfId="13879" xr:uid="{00000000-0005-0000-0000-0000770D0000}"/>
    <cellStyle name="Calculation 2 2 6" xfId="13880" xr:uid="{00000000-0005-0000-0000-0000780D0000}"/>
    <cellStyle name="Calculation 2 3" xfId="2425" xr:uid="{00000000-0005-0000-0000-0000790D0000}"/>
    <cellStyle name="Calculation 2 3 2" xfId="2426" xr:uid="{00000000-0005-0000-0000-00007A0D0000}"/>
    <cellStyle name="Calculation 2 3 2 2" xfId="2427" xr:uid="{00000000-0005-0000-0000-00007B0D0000}"/>
    <cellStyle name="Calculation 2 3 2 2 2" xfId="13881" xr:uid="{00000000-0005-0000-0000-00007C0D0000}"/>
    <cellStyle name="Calculation 2 3 2 3" xfId="2428" xr:uid="{00000000-0005-0000-0000-00007D0D0000}"/>
    <cellStyle name="Calculation 2 3 2 3 2" xfId="13882" xr:uid="{00000000-0005-0000-0000-00007E0D0000}"/>
    <cellStyle name="Calculation 2 3 2 4" xfId="13883" xr:uid="{00000000-0005-0000-0000-00007F0D0000}"/>
    <cellStyle name="Calculation 2 3 3" xfId="2429" xr:uid="{00000000-0005-0000-0000-0000800D0000}"/>
    <cellStyle name="Calculation 2 3 3 2" xfId="2430" xr:uid="{00000000-0005-0000-0000-0000810D0000}"/>
    <cellStyle name="Calculation 2 3 3 2 2" xfId="13884" xr:uid="{00000000-0005-0000-0000-0000820D0000}"/>
    <cellStyle name="Calculation 2 3 3 3" xfId="2431" xr:uid="{00000000-0005-0000-0000-0000830D0000}"/>
    <cellStyle name="Calculation 2 3 3 3 2" xfId="13885" xr:uid="{00000000-0005-0000-0000-0000840D0000}"/>
    <cellStyle name="Calculation 2 3 3 4" xfId="13886" xr:uid="{00000000-0005-0000-0000-0000850D0000}"/>
    <cellStyle name="Calculation 2 3 4" xfId="2432" xr:uid="{00000000-0005-0000-0000-0000860D0000}"/>
    <cellStyle name="Calculation 2 3 4 2" xfId="13887" xr:uid="{00000000-0005-0000-0000-0000870D0000}"/>
    <cellStyle name="Calculation 2 3 5" xfId="2433" xr:uid="{00000000-0005-0000-0000-0000880D0000}"/>
    <cellStyle name="Calculation 2 3 5 2" xfId="13888" xr:uid="{00000000-0005-0000-0000-0000890D0000}"/>
    <cellStyle name="Calculation 2 3 6" xfId="13889" xr:uid="{00000000-0005-0000-0000-00008A0D0000}"/>
    <cellStyle name="Calculation 2 4" xfId="2434" xr:uid="{00000000-0005-0000-0000-00008B0D0000}"/>
    <cellStyle name="Calculation 2 4 2" xfId="2435" xr:uid="{00000000-0005-0000-0000-00008C0D0000}"/>
    <cellStyle name="Calculation 2 4 2 2" xfId="13890" xr:uid="{00000000-0005-0000-0000-00008D0D0000}"/>
    <cellStyle name="Calculation 2 4 3" xfId="2436" xr:uid="{00000000-0005-0000-0000-00008E0D0000}"/>
    <cellStyle name="Calculation 2 4 3 2" xfId="13891" xr:uid="{00000000-0005-0000-0000-00008F0D0000}"/>
    <cellStyle name="Calculation 2 4 4" xfId="13892" xr:uid="{00000000-0005-0000-0000-0000900D0000}"/>
    <cellStyle name="Calculation 2 5" xfId="2437" xr:uid="{00000000-0005-0000-0000-0000910D0000}"/>
    <cellStyle name="Calculation 2 5 2" xfId="2438" xr:uid="{00000000-0005-0000-0000-0000920D0000}"/>
    <cellStyle name="Calculation 2 5 2 2" xfId="13893" xr:uid="{00000000-0005-0000-0000-0000930D0000}"/>
    <cellStyle name="Calculation 2 5 3" xfId="2439" xr:uid="{00000000-0005-0000-0000-0000940D0000}"/>
    <cellStyle name="Calculation 2 5 3 2" xfId="13894" xr:uid="{00000000-0005-0000-0000-0000950D0000}"/>
    <cellStyle name="Calculation 2 5 4" xfId="13895" xr:uid="{00000000-0005-0000-0000-0000960D0000}"/>
    <cellStyle name="Calculation 2 6" xfId="2440" xr:uid="{00000000-0005-0000-0000-0000970D0000}"/>
    <cellStyle name="Calculation 2 6 2" xfId="13896" xr:uid="{00000000-0005-0000-0000-0000980D0000}"/>
    <cellStyle name="Calculation 2 7" xfId="2441" xr:uid="{00000000-0005-0000-0000-0000990D0000}"/>
    <cellStyle name="Calculation 2 7 2" xfId="13897" xr:uid="{00000000-0005-0000-0000-00009A0D0000}"/>
    <cellStyle name="Calculation 2 8" xfId="2442" xr:uid="{00000000-0005-0000-0000-00009B0D0000}"/>
    <cellStyle name="Calculation 2 8 2" xfId="13898" xr:uid="{00000000-0005-0000-0000-00009C0D0000}"/>
    <cellStyle name="Calculation 2 9" xfId="13899" xr:uid="{00000000-0005-0000-0000-00009D0D0000}"/>
    <cellStyle name="Calculation 3" xfId="2443" xr:uid="{00000000-0005-0000-0000-00009E0D0000}"/>
    <cellStyle name="Calculation 3 2" xfId="2444" xr:uid="{00000000-0005-0000-0000-00009F0D0000}"/>
    <cellStyle name="Calculation 3 2 2" xfId="2445" xr:uid="{00000000-0005-0000-0000-0000A00D0000}"/>
    <cellStyle name="Calculation 3 2 2 2" xfId="2446" xr:uid="{00000000-0005-0000-0000-0000A10D0000}"/>
    <cellStyle name="Calculation 3 2 2 2 2" xfId="13900" xr:uid="{00000000-0005-0000-0000-0000A20D0000}"/>
    <cellStyle name="Calculation 3 2 2 3" xfId="2447" xr:uid="{00000000-0005-0000-0000-0000A30D0000}"/>
    <cellStyle name="Calculation 3 2 2 3 2" xfId="13901" xr:uid="{00000000-0005-0000-0000-0000A40D0000}"/>
    <cellStyle name="Calculation 3 2 2 4" xfId="13902" xr:uid="{00000000-0005-0000-0000-0000A50D0000}"/>
    <cellStyle name="Calculation 3 2 3" xfId="2448" xr:uid="{00000000-0005-0000-0000-0000A60D0000}"/>
    <cellStyle name="Calculation 3 2 3 2" xfId="2449" xr:uid="{00000000-0005-0000-0000-0000A70D0000}"/>
    <cellStyle name="Calculation 3 2 3 2 2" xfId="13903" xr:uid="{00000000-0005-0000-0000-0000A80D0000}"/>
    <cellStyle name="Calculation 3 2 3 3" xfId="2450" xr:uid="{00000000-0005-0000-0000-0000A90D0000}"/>
    <cellStyle name="Calculation 3 2 3 3 2" xfId="13904" xr:uid="{00000000-0005-0000-0000-0000AA0D0000}"/>
    <cellStyle name="Calculation 3 2 3 4" xfId="13905" xr:uid="{00000000-0005-0000-0000-0000AB0D0000}"/>
    <cellStyle name="Calculation 3 2 4" xfId="2451" xr:uid="{00000000-0005-0000-0000-0000AC0D0000}"/>
    <cellStyle name="Calculation 3 2 4 2" xfId="13906" xr:uid="{00000000-0005-0000-0000-0000AD0D0000}"/>
    <cellStyle name="Calculation 3 2 5" xfId="2452" xr:uid="{00000000-0005-0000-0000-0000AE0D0000}"/>
    <cellStyle name="Calculation 3 2 5 2" xfId="13907" xr:uid="{00000000-0005-0000-0000-0000AF0D0000}"/>
    <cellStyle name="Calculation 3 2 6" xfId="13908" xr:uid="{00000000-0005-0000-0000-0000B00D0000}"/>
    <cellStyle name="Calculation 3 3" xfId="2453" xr:uid="{00000000-0005-0000-0000-0000B10D0000}"/>
    <cellStyle name="Calculation 3 3 2" xfId="2454" xr:uid="{00000000-0005-0000-0000-0000B20D0000}"/>
    <cellStyle name="Calculation 3 3 2 2" xfId="13909" xr:uid="{00000000-0005-0000-0000-0000B30D0000}"/>
    <cellStyle name="Calculation 3 3 3" xfId="2455" xr:uid="{00000000-0005-0000-0000-0000B40D0000}"/>
    <cellStyle name="Calculation 3 3 3 2" xfId="13910" xr:uid="{00000000-0005-0000-0000-0000B50D0000}"/>
    <cellStyle name="Calculation 3 3 4" xfId="13911" xr:uid="{00000000-0005-0000-0000-0000B60D0000}"/>
    <cellStyle name="Calculation 3 4" xfId="2456" xr:uid="{00000000-0005-0000-0000-0000B70D0000}"/>
    <cellStyle name="Calculation 3 4 2" xfId="2457" xr:uid="{00000000-0005-0000-0000-0000B80D0000}"/>
    <cellStyle name="Calculation 3 4 2 2" xfId="13912" xr:uid="{00000000-0005-0000-0000-0000B90D0000}"/>
    <cellStyle name="Calculation 3 4 3" xfId="2458" xr:uid="{00000000-0005-0000-0000-0000BA0D0000}"/>
    <cellStyle name="Calculation 3 4 3 2" xfId="13913" xr:uid="{00000000-0005-0000-0000-0000BB0D0000}"/>
    <cellStyle name="Calculation 3 4 4" xfId="13914" xr:uid="{00000000-0005-0000-0000-0000BC0D0000}"/>
    <cellStyle name="Calculation 3 5" xfId="2459" xr:uid="{00000000-0005-0000-0000-0000BD0D0000}"/>
    <cellStyle name="Calculation 3 5 2" xfId="13915" xr:uid="{00000000-0005-0000-0000-0000BE0D0000}"/>
    <cellStyle name="Calculation 3 6" xfId="2460" xr:uid="{00000000-0005-0000-0000-0000BF0D0000}"/>
    <cellStyle name="Calculation 3 6 2" xfId="13916" xr:uid="{00000000-0005-0000-0000-0000C00D0000}"/>
    <cellStyle name="Calculation 3 7" xfId="2461" xr:uid="{00000000-0005-0000-0000-0000C10D0000}"/>
    <cellStyle name="Calculation 3 7 2" xfId="13917" xr:uid="{00000000-0005-0000-0000-0000C20D0000}"/>
    <cellStyle name="Calculation 3 8" xfId="13918" xr:uid="{00000000-0005-0000-0000-0000C30D0000}"/>
    <cellStyle name="Calculation 4" xfId="2462" xr:uid="{00000000-0005-0000-0000-0000C40D0000}"/>
    <cellStyle name="Calculation 4 2" xfId="2463" xr:uid="{00000000-0005-0000-0000-0000C50D0000}"/>
    <cellStyle name="Calculation 4 2 2" xfId="2464" xr:uid="{00000000-0005-0000-0000-0000C60D0000}"/>
    <cellStyle name="Calculation 4 2 2 2" xfId="13919" xr:uid="{00000000-0005-0000-0000-0000C70D0000}"/>
    <cellStyle name="Calculation 4 2 3" xfId="2465" xr:uid="{00000000-0005-0000-0000-0000C80D0000}"/>
    <cellStyle name="Calculation 4 2 3 2" xfId="13920" xr:uid="{00000000-0005-0000-0000-0000C90D0000}"/>
    <cellStyle name="Calculation 4 2 4" xfId="13921" xr:uid="{00000000-0005-0000-0000-0000CA0D0000}"/>
    <cellStyle name="Calculation 4 3" xfId="2466" xr:uid="{00000000-0005-0000-0000-0000CB0D0000}"/>
    <cellStyle name="Calculation 4 3 2" xfId="2467" xr:uid="{00000000-0005-0000-0000-0000CC0D0000}"/>
    <cellStyle name="Calculation 4 3 2 2" xfId="13922" xr:uid="{00000000-0005-0000-0000-0000CD0D0000}"/>
    <cellStyle name="Calculation 4 3 3" xfId="2468" xr:uid="{00000000-0005-0000-0000-0000CE0D0000}"/>
    <cellStyle name="Calculation 4 3 3 2" xfId="13923" xr:uid="{00000000-0005-0000-0000-0000CF0D0000}"/>
    <cellStyle name="Calculation 4 3 4" xfId="13924" xr:uid="{00000000-0005-0000-0000-0000D00D0000}"/>
    <cellStyle name="Calculation 4 4" xfId="2469" xr:uid="{00000000-0005-0000-0000-0000D10D0000}"/>
    <cellStyle name="Calculation 4 4 2" xfId="13925" xr:uid="{00000000-0005-0000-0000-0000D20D0000}"/>
    <cellStyle name="Calculation 4 5" xfId="2470" xr:uid="{00000000-0005-0000-0000-0000D30D0000}"/>
    <cellStyle name="Calculation 4 5 2" xfId="13926" xr:uid="{00000000-0005-0000-0000-0000D40D0000}"/>
    <cellStyle name="Calculation 4 6" xfId="2471" xr:uid="{00000000-0005-0000-0000-0000D50D0000}"/>
    <cellStyle name="Calculation 4 6 2" xfId="13927" xr:uid="{00000000-0005-0000-0000-0000D60D0000}"/>
    <cellStyle name="Calculation 4 7" xfId="13928" xr:uid="{00000000-0005-0000-0000-0000D70D0000}"/>
    <cellStyle name="Calculation 5" xfId="2472" xr:uid="{00000000-0005-0000-0000-0000D80D0000}"/>
    <cellStyle name="Calculation 5 2" xfId="2473" xr:uid="{00000000-0005-0000-0000-0000D90D0000}"/>
    <cellStyle name="Calculation 5 2 2" xfId="2474" xr:uid="{00000000-0005-0000-0000-0000DA0D0000}"/>
    <cellStyle name="Calculation 5 2 2 2" xfId="13929" xr:uid="{00000000-0005-0000-0000-0000DB0D0000}"/>
    <cellStyle name="Calculation 5 2 3" xfId="2475" xr:uid="{00000000-0005-0000-0000-0000DC0D0000}"/>
    <cellStyle name="Calculation 5 2 3 2" xfId="13930" xr:uid="{00000000-0005-0000-0000-0000DD0D0000}"/>
    <cellStyle name="Calculation 5 2 4" xfId="13931" xr:uid="{00000000-0005-0000-0000-0000DE0D0000}"/>
    <cellStyle name="Calculation 5 3" xfId="2476" xr:uid="{00000000-0005-0000-0000-0000DF0D0000}"/>
    <cellStyle name="Calculation 5 3 2" xfId="2477" xr:uid="{00000000-0005-0000-0000-0000E00D0000}"/>
    <cellStyle name="Calculation 5 3 2 2" xfId="13932" xr:uid="{00000000-0005-0000-0000-0000E10D0000}"/>
    <cellStyle name="Calculation 5 3 3" xfId="2478" xr:uid="{00000000-0005-0000-0000-0000E20D0000}"/>
    <cellStyle name="Calculation 5 3 3 2" xfId="13933" xr:uid="{00000000-0005-0000-0000-0000E30D0000}"/>
    <cellStyle name="Calculation 5 3 4" xfId="13934" xr:uid="{00000000-0005-0000-0000-0000E40D0000}"/>
    <cellStyle name="Calculation 5 4" xfId="2479" xr:uid="{00000000-0005-0000-0000-0000E50D0000}"/>
    <cellStyle name="Calculation 5 4 2" xfId="13935" xr:uid="{00000000-0005-0000-0000-0000E60D0000}"/>
    <cellStyle name="Calculation 5 5" xfId="2480" xr:uid="{00000000-0005-0000-0000-0000E70D0000}"/>
    <cellStyle name="Calculation 5 5 2" xfId="13936" xr:uid="{00000000-0005-0000-0000-0000E80D0000}"/>
    <cellStyle name="Calculation 5 6" xfId="13937" xr:uid="{00000000-0005-0000-0000-0000E90D0000}"/>
    <cellStyle name="category" xfId="2481" xr:uid="{00000000-0005-0000-0000-0000EA0D0000}"/>
    <cellStyle name="category 2" xfId="2482" xr:uid="{00000000-0005-0000-0000-0000EB0D0000}"/>
    <cellStyle name="CC1" xfId="2483" xr:uid="{00000000-0005-0000-0000-0000EC0D0000}"/>
    <cellStyle name="CC2" xfId="2484" xr:uid="{00000000-0005-0000-0000-0000ED0D0000}"/>
    <cellStyle name="CC2 2" xfId="13938" xr:uid="{00000000-0005-0000-0000-0000EE0D0000}"/>
    <cellStyle name="Cerrency_Sheet2_XANGDAU" xfId="2485" xr:uid="{00000000-0005-0000-0000-0000EF0D0000}"/>
    <cellStyle name="chchuyen" xfId="2706" xr:uid="{00000000-0005-0000-0000-0000F00D0000}"/>
    <cellStyle name="chchuyen 2" xfId="13939" xr:uid="{00000000-0005-0000-0000-0000F10D0000}"/>
    <cellStyle name="Check Cell 2" xfId="2707" xr:uid="{00000000-0005-0000-0000-0000F20D0000}"/>
    <cellStyle name="Check Cell 2 2" xfId="2708" xr:uid="{00000000-0005-0000-0000-0000F30D0000}"/>
    <cellStyle name="Check Cell 2 2 2" xfId="13940" xr:uid="{00000000-0005-0000-0000-0000F40D0000}"/>
    <cellStyle name="Check Cell 2 3" xfId="2709" xr:uid="{00000000-0005-0000-0000-0000F50D0000}"/>
    <cellStyle name="Check Cell 2 3 2" xfId="13941" xr:uid="{00000000-0005-0000-0000-0000F60D0000}"/>
    <cellStyle name="Check Cell 2 4" xfId="13942" xr:uid="{00000000-0005-0000-0000-0000F70D0000}"/>
    <cellStyle name="Check Cell 3" xfId="2710" xr:uid="{00000000-0005-0000-0000-0000F80D0000}"/>
    <cellStyle name="Check Cell 3 2" xfId="2711" xr:uid="{00000000-0005-0000-0000-0000F90D0000}"/>
    <cellStyle name="Check Cell 3 2 2" xfId="13943" xr:uid="{00000000-0005-0000-0000-0000FA0D0000}"/>
    <cellStyle name="Check Cell 3 3" xfId="13944" xr:uid="{00000000-0005-0000-0000-0000FB0D0000}"/>
    <cellStyle name="Check Cell 4" xfId="2712" xr:uid="{00000000-0005-0000-0000-0000FC0D0000}"/>
    <cellStyle name="Check Cell 4 2" xfId="13945" xr:uid="{00000000-0005-0000-0000-0000FD0D0000}"/>
    <cellStyle name="Check Cell 5" xfId="2713" xr:uid="{00000000-0005-0000-0000-0000FE0D0000}"/>
    <cellStyle name="Check Cell 5 2" xfId="13946" xr:uid="{00000000-0005-0000-0000-0000FF0D0000}"/>
    <cellStyle name="Chi phÝ kh¸c_Book1" xfId="2714" xr:uid="{00000000-0005-0000-0000-0000000E0000}"/>
    <cellStyle name="chu" xfId="2715" xr:uid="{00000000-0005-0000-0000-0000010E0000}"/>
    <cellStyle name="CHUONG" xfId="2716" xr:uid="{00000000-0005-0000-0000-0000020E0000}"/>
    <cellStyle name="CHUONG 2" xfId="2717" xr:uid="{00000000-0005-0000-0000-0000030E0000}"/>
    <cellStyle name="CHUONG 2 2" xfId="2718" xr:uid="{00000000-0005-0000-0000-0000040E0000}"/>
    <cellStyle name="CHUONG 3" xfId="2719" xr:uid="{00000000-0005-0000-0000-0000050E0000}"/>
    <cellStyle name="Co?ma_Sheet1" xfId="2486" xr:uid="{00000000-0005-0000-0000-0000060E0000}"/>
    <cellStyle name="Comma" xfId="3" builtinId="3"/>
    <cellStyle name="Comma  - Style1" xfId="40" xr:uid="{00000000-0005-0000-0000-0000080E0000}"/>
    <cellStyle name="Comma  - Style1 2" xfId="13209" xr:uid="{00000000-0005-0000-0000-0000090E0000}"/>
    <cellStyle name="Comma  - Style1 3" xfId="2487" xr:uid="{00000000-0005-0000-0000-00000A0E0000}"/>
    <cellStyle name="Comma  - Style2" xfId="41" xr:uid="{00000000-0005-0000-0000-00000B0E0000}"/>
    <cellStyle name="Comma  - Style2 2" xfId="13210" xr:uid="{00000000-0005-0000-0000-00000C0E0000}"/>
    <cellStyle name="Comma  - Style2 3" xfId="2488" xr:uid="{00000000-0005-0000-0000-00000D0E0000}"/>
    <cellStyle name="Comma  - Style3" xfId="42" xr:uid="{00000000-0005-0000-0000-00000E0E0000}"/>
    <cellStyle name="Comma  - Style3 2" xfId="13211" xr:uid="{00000000-0005-0000-0000-00000F0E0000}"/>
    <cellStyle name="Comma  - Style3 3" xfId="2489" xr:uid="{00000000-0005-0000-0000-0000100E0000}"/>
    <cellStyle name="Comma  - Style4" xfId="43" xr:uid="{00000000-0005-0000-0000-0000110E0000}"/>
    <cellStyle name="Comma  - Style4 2" xfId="13212" xr:uid="{00000000-0005-0000-0000-0000120E0000}"/>
    <cellStyle name="Comma  - Style4 3" xfId="2490" xr:uid="{00000000-0005-0000-0000-0000130E0000}"/>
    <cellStyle name="Comma  - Style5" xfId="44" xr:uid="{00000000-0005-0000-0000-0000140E0000}"/>
    <cellStyle name="Comma  - Style5 2" xfId="13213" xr:uid="{00000000-0005-0000-0000-0000150E0000}"/>
    <cellStyle name="Comma  - Style5 3" xfId="2491" xr:uid="{00000000-0005-0000-0000-0000160E0000}"/>
    <cellStyle name="Comma  - Style6" xfId="45" xr:uid="{00000000-0005-0000-0000-0000170E0000}"/>
    <cellStyle name="Comma  - Style6 2" xfId="13214" xr:uid="{00000000-0005-0000-0000-0000180E0000}"/>
    <cellStyle name="Comma  - Style6 3" xfId="2492" xr:uid="{00000000-0005-0000-0000-0000190E0000}"/>
    <cellStyle name="Comma  - Style7" xfId="46" xr:uid="{00000000-0005-0000-0000-00001A0E0000}"/>
    <cellStyle name="Comma  - Style7 2" xfId="13215" xr:uid="{00000000-0005-0000-0000-00001B0E0000}"/>
    <cellStyle name="Comma  - Style7 3" xfId="2493" xr:uid="{00000000-0005-0000-0000-00001C0E0000}"/>
    <cellStyle name="Comma  - Style8" xfId="48" xr:uid="{00000000-0005-0000-0000-00001D0E0000}"/>
    <cellStyle name="Comma  - Style8 2" xfId="13217" xr:uid="{00000000-0005-0000-0000-00001E0E0000}"/>
    <cellStyle name="Comma  - Style8 3" xfId="2494" xr:uid="{00000000-0005-0000-0000-00001F0E0000}"/>
    <cellStyle name="Comma [ ,]" xfId="2495" xr:uid="{00000000-0005-0000-0000-0000200E0000}"/>
    <cellStyle name="Comma [ ,] 2" xfId="2496" xr:uid="{00000000-0005-0000-0000-0000210E0000}"/>
    <cellStyle name="Comma [ ,] 2 2" xfId="2497" xr:uid="{00000000-0005-0000-0000-0000220E0000}"/>
    <cellStyle name="Comma [ ,] 2 2 2" xfId="13947" xr:uid="{00000000-0005-0000-0000-0000230E0000}"/>
    <cellStyle name="Comma [ ,] 2 3" xfId="2498" xr:uid="{00000000-0005-0000-0000-0000240E0000}"/>
    <cellStyle name="Comma [ ,] 2 3 2" xfId="13948" xr:uid="{00000000-0005-0000-0000-0000250E0000}"/>
    <cellStyle name="Comma [ ,] 2 4" xfId="13949" xr:uid="{00000000-0005-0000-0000-0000260E0000}"/>
    <cellStyle name="Comma [ ,] 3" xfId="2499" xr:uid="{00000000-0005-0000-0000-0000270E0000}"/>
    <cellStyle name="Comma [ ,] 3 2" xfId="2500" xr:uid="{00000000-0005-0000-0000-0000280E0000}"/>
    <cellStyle name="Comma [ ,] 3 2 2" xfId="13950" xr:uid="{00000000-0005-0000-0000-0000290E0000}"/>
    <cellStyle name="Comma [ ,] 3 3" xfId="2501" xr:uid="{00000000-0005-0000-0000-00002A0E0000}"/>
    <cellStyle name="Comma [ ,] 3 3 2" xfId="13951" xr:uid="{00000000-0005-0000-0000-00002B0E0000}"/>
    <cellStyle name="Comma [ ,] 3 4" xfId="13952" xr:uid="{00000000-0005-0000-0000-00002C0E0000}"/>
    <cellStyle name="Comma [ ,] 4" xfId="2502" xr:uid="{00000000-0005-0000-0000-00002D0E0000}"/>
    <cellStyle name="Comma [ ,] 4 2" xfId="13953" xr:uid="{00000000-0005-0000-0000-00002E0E0000}"/>
    <cellStyle name="Comma [ ,] 5" xfId="2503" xr:uid="{00000000-0005-0000-0000-00002F0E0000}"/>
    <cellStyle name="Comma [ ,] 5 2" xfId="13954" xr:uid="{00000000-0005-0000-0000-0000300E0000}"/>
    <cellStyle name="Comma [ ,] 6" xfId="2504" xr:uid="{00000000-0005-0000-0000-0000310E0000}"/>
    <cellStyle name="Comma [ ,] 6 2" xfId="13955" xr:uid="{00000000-0005-0000-0000-0000320E0000}"/>
    <cellStyle name="Comma [ ,] 7" xfId="13956" xr:uid="{00000000-0005-0000-0000-0000330E0000}"/>
    <cellStyle name="Comma [0] 2" xfId="49" xr:uid="{00000000-0005-0000-0000-0000340E0000}"/>
    <cellStyle name="Comma [0] 2 10" xfId="12578" xr:uid="{00000000-0005-0000-0000-0000350E0000}"/>
    <cellStyle name="Comma [0] 2 11" xfId="12579" xr:uid="{00000000-0005-0000-0000-0000360E0000}"/>
    <cellStyle name="Comma [0] 2 12" xfId="12580" xr:uid="{00000000-0005-0000-0000-0000370E0000}"/>
    <cellStyle name="Comma [0] 2 13" xfId="12581" xr:uid="{00000000-0005-0000-0000-0000380E0000}"/>
    <cellStyle name="Comma [0] 2 14" xfId="12582" xr:uid="{00000000-0005-0000-0000-0000390E0000}"/>
    <cellStyle name="Comma [0] 2 15" xfId="12583" xr:uid="{00000000-0005-0000-0000-00003A0E0000}"/>
    <cellStyle name="Comma [0] 2 16" xfId="12584" xr:uid="{00000000-0005-0000-0000-00003B0E0000}"/>
    <cellStyle name="Comma [0] 2 17" xfId="12585" xr:uid="{00000000-0005-0000-0000-00003C0E0000}"/>
    <cellStyle name="Comma [0] 2 18" xfId="12586" xr:uid="{00000000-0005-0000-0000-00003D0E0000}"/>
    <cellStyle name="Comma [0] 2 19" xfId="12587" xr:uid="{00000000-0005-0000-0000-00003E0E0000}"/>
    <cellStyle name="Comma [0] 2 2" xfId="2506" xr:uid="{00000000-0005-0000-0000-00003F0E0000}"/>
    <cellStyle name="Comma [0] 2 20" xfId="12588" xr:uid="{00000000-0005-0000-0000-0000400E0000}"/>
    <cellStyle name="Comma [0] 2 21" xfId="12589" xr:uid="{00000000-0005-0000-0000-0000410E0000}"/>
    <cellStyle name="Comma [0] 2 22" xfId="12590" xr:uid="{00000000-0005-0000-0000-0000420E0000}"/>
    <cellStyle name="Comma [0] 2 23" xfId="12591" xr:uid="{00000000-0005-0000-0000-0000430E0000}"/>
    <cellStyle name="Comma [0] 2 24" xfId="13218" xr:uid="{00000000-0005-0000-0000-0000440E0000}"/>
    <cellStyle name="Comma [0] 2 25" xfId="2505" xr:uid="{00000000-0005-0000-0000-0000450E0000}"/>
    <cellStyle name="Comma [0] 2 3" xfId="12592" xr:uid="{00000000-0005-0000-0000-0000460E0000}"/>
    <cellStyle name="Comma [0] 2 4" xfId="12593" xr:uid="{00000000-0005-0000-0000-0000470E0000}"/>
    <cellStyle name="Comma [0] 2 5" xfId="12594" xr:uid="{00000000-0005-0000-0000-0000480E0000}"/>
    <cellStyle name="Comma [0] 2 6" xfId="12595" xr:uid="{00000000-0005-0000-0000-0000490E0000}"/>
    <cellStyle name="Comma [0] 2 7" xfId="12596" xr:uid="{00000000-0005-0000-0000-00004A0E0000}"/>
    <cellStyle name="Comma [0] 2 8" xfId="12597" xr:uid="{00000000-0005-0000-0000-00004B0E0000}"/>
    <cellStyle name="Comma [0] 2 9" xfId="12598" xr:uid="{00000000-0005-0000-0000-00004C0E0000}"/>
    <cellStyle name="Comma [0] 2_NSNN cac dia phuong ke hoach 2015 NSNN final (PA long ho tro cap bach 27-10)" xfId="12599" xr:uid="{00000000-0005-0000-0000-00004D0E0000}"/>
    <cellStyle name="Comma [0] 3" xfId="2507" xr:uid="{00000000-0005-0000-0000-00004E0E0000}"/>
    <cellStyle name="Comma [0] 3 2" xfId="2508" xr:uid="{00000000-0005-0000-0000-00004F0E0000}"/>
    <cellStyle name="Comma [0] 3 3" xfId="2509" xr:uid="{00000000-0005-0000-0000-0000500E0000}"/>
    <cellStyle name="Comma [0] 3_NSNN cac dia phuong ke hoach 2015 NSNN final (PA long ho tro cap bach 27-10)" xfId="12600" xr:uid="{00000000-0005-0000-0000-0000510E0000}"/>
    <cellStyle name="Comma [0] 4" xfId="2510" xr:uid="{00000000-0005-0000-0000-0000520E0000}"/>
    <cellStyle name="Comma [0] 4 2" xfId="2511" xr:uid="{00000000-0005-0000-0000-0000530E0000}"/>
    <cellStyle name="Comma [0] 5" xfId="2512" xr:uid="{00000000-0005-0000-0000-0000540E0000}"/>
    <cellStyle name="Comma [00]" xfId="2513" xr:uid="{00000000-0005-0000-0000-0000550E0000}"/>
    <cellStyle name="Comma [00] 2" xfId="2514" xr:uid="{00000000-0005-0000-0000-0000560E0000}"/>
    <cellStyle name="Comma 10" xfId="50" xr:uid="{00000000-0005-0000-0000-0000570E0000}"/>
    <cellStyle name="Comma 10 10" xfId="2516" xr:uid="{00000000-0005-0000-0000-0000580E0000}"/>
    <cellStyle name="Comma 10 2" xfId="2517" xr:uid="{00000000-0005-0000-0000-0000590E0000}"/>
    <cellStyle name="Comma 10 2 2" xfId="2518" xr:uid="{00000000-0005-0000-0000-00005A0E0000}"/>
    <cellStyle name="Comma 10 3" xfId="2519" xr:uid="{00000000-0005-0000-0000-00005B0E0000}"/>
    <cellStyle name="Comma 10 4" xfId="2520" xr:uid="{00000000-0005-0000-0000-00005C0E0000}"/>
    <cellStyle name="Comma 10 5" xfId="2521" xr:uid="{00000000-0005-0000-0000-00005D0E0000}"/>
    <cellStyle name="Comma 10 6" xfId="13219" xr:uid="{00000000-0005-0000-0000-00005E0E0000}"/>
    <cellStyle name="Comma 10 7" xfId="2515" xr:uid="{00000000-0005-0000-0000-00005F0E0000}"/>
    <cellStyle name="Comma 10_NSNN cac dia phuong ke hoach 2015 NSNN final (PA long ho tro cap bach 27-10)" xfId="12601" xr:uid="{00000000-0005-0000-0000-0000600E0000}"/>
    <cellStyle name="Comma 11" xfId="51" xr:uid="{00000000-0005-0000-0000-0000610E0000}"/>
    <cellStyle name="Comma 11 2" xfId="2523" xr:uid="{00000000-0005-0000-0000-0000620E0000}"/>
    <cellStyle name="Comma 11 3" xfId="13220" xr:uid="{00000000-0005-0000-0000-0000630E0000}"/>
    <cellStyle name="Comma 11 4" xfId="2522" xr:uid="{00000000-0005-0000-0000-0000640E0000}"/>
    <cellStyle name="Comma 12" xfId="2524" xr:uid="{00000000-0005-0000-0000-0000650E0000}"/>
    <cellStyle name="Comma 12 2" xfId="2525" xr:uid="{00000000-0005-0000-0000-0000660E0000}"/>
    <cellStyle name="Comma 12 2 2" xfId="2526" xr:uid="{00000000-0005-0000-0000-0000670E0000}"/>
    <cellStyle name="Comma 12_140817 20 DP" xfId="2527" xr:uid="{00000000-0005-0000-0000-0000680E0000}"/>
    <cellStyle name="Comma 13" xfId="2528" xr:uid="{00000000-0005-0000-0000-0000690E0000}"/>
    <cellStyle name="Comma 13 2" xfId="2529" xr:uid="{00000000-0005-0000-0000-00006A0E0000}"/>
    <cellStyle name="Comma 13 2 2" xfId="12602" xr:uid="{00000000-0005-0000-0000-00006B0E0000}"/>
    <cellStyle name="Comma 13 2 2 2" xfId="12603" xr:uid="{00000000-0005-0000-0000-00006C0E0000}"/>
    <cellStyle name="Comma 13 2 2 3" xfId="12604" xr:uid="{00000000-0005-0000-0000-00006D0E0000}"/>
    <cellStyle name="Comma 13 2 3" xfId="12605" xr:uid="{00000000-0005-0000-0000-00006E0E0000}"/>
    <cellStyle name="Comma 13 2 3 2" xfId="12606" xr:uid="{00000000-0005-0000-0000-00006F0E0000}"/>
    <cellStyle name="Comma 13 2 4" xfId="12607" xr:uid="{00000000-0005-0000-0000-0000700E0000}"/>
    <cellStyle name="Comma 13 3" xfId="2530" xr:uid="{00000000-0005-0000-0000-0000710E0000}"/>
    <cellStyle name="Comma 14" xfId="2531" xr:uid="{00000000-0005-0000-0000-0000720E0000}"/>
    <cellStyle name="Comma 14 2" xfId="2532" xr:uid="{00000000-0005-0000-0000-0000730E0000}"/>
    <cellStyle name="Comma 15" xfId="2533" xr:uid="{00000000-0005-0000-0000-0000740E0000}"/>
    <cellStyle name="Comma 15 2" xfId="2534" xr:uid="{00000000-0005-0000-0000-0000750E0000}"/>
    <cellStyle name="Comma 15 3" xfId="2535" xr:uid="{00000000-0005-0000-0000-0000760E0000}"/>
    <cellStyle name="Comma 16" xfId="2536" xr:uid="{00000000-0005-0000-0000-0000770E0000}"/>
    <cellStyle name="Comma 16 2" xfId="2537" xr:uid="{00000000-0005-0000-0000-0000780E0000}"/>
    <cellStyle name="Comma 16 3" xfId="2538" xr:uid="{00000000-0005-0000-0000-0000790E0000}"/>
    <cellStyle name="Comma 17" xfId="2539" xr:uid="{00000000-0005-0000-0000-00007A0E0000}"/>
    <cellStyle name="Comma 17 2" xfId="2540" xr:uid="{00000000-0005-0000-0000-00007B0E0000}"/>
    <cellStyle name="Comma 18" xfId="2541" xr:uid="{00000000-0005-0000-0000-00007C0E0000}"/>
    <cellStyle name="Comma 18 2" xfId="2542" xr:uid="{00000000-0005-0000-0000-00007D0E0000}"/>
    <cellStyle name="Comma 19" xfId="2543" xr:uid="{00000000-0005-0000-0000-00007E0E0000}"/>
    <cellStyle name="Comma 19 2" xfId="2544" xr:uid="{00000000-0005-0000-0000-00007F0E0000}"/>
    <cellStyle name="Comma 2" xfId="52" xr:uid="{00000000-0005-0000-0000-0000800E0000}"/>
    <cellStyle name="Comma 2 10" xfId="2546" xr:uid="{00000000-0005-0000-0000-0000810E0000}"/>
    <cellStyle name="Comma 2 11" xfId="2547" xr:uid="{00000000-0005-0000-0000-0000820E0000}"/>
    <cellStyle name="Comma 2 12" xfId="2548" xr:uid="{00000000-0005-0000-0000-0000830E0000}"/>
    <cellStyle name="Comma 2 13" xfId="2549" xr:uid="{00000000-0005-0000-0000-0000840E0000}"/>
    <cellStyle name="Comma 2 14" xfId="2550" xr:uid="{00000000-0005-0000-0000-0000850E0000}"/>
    <cellStyle name="Comma 2 15" xfId="2551" xr:uid="{00000000-0005-0000-0000-0000860E0000}"/>
    <cellStyle name="Comma 2 16" xfId="12608" xr:uid="{00000000-0005-0000-0000-0000870E0000}"/>
    <cellStyle name="Comma 2 17" xfId="12609" xr:uid="{00000000-0005-0000-0000-0000880E0000}"/>
    <cellStyle name="Comma 2 18" xfId="12610" xr:uid="{00000000-0005-0000-0000-0000890E0000}"/>
    <cellStyle name="Comma 2 19" xfId="12611" xr:uid="{00000000-0005-0000-0000-00008A0E0000}"/>
    <cellStyle name="Comma 2 2" xfId="53" xr:uid="{00000000-0005-0000-0000-00008B0E0000}"/>
    <cellStyle name="Comma 2 2 10" xfId="12612" xr:uid="{00000000-0005-0000-0000-00008C0E0000}"/>
    <cellStyle name="Comma 2 2 11" xfId="12613" xr:uid="{00000000-0005-0000-0000-00008D0E0000}"/>
    <cellStyle name="Comma 2 2 12" xfId="12614" xr:uid="{00000000-0005-0000-0000-00008E0E0000}"/>
    <cellStyle name="Comma 2 2 13" xfId="12615" xr:uid="{00000000-0005-0000-0000-00008F0E0000}"/>
    <cellStyle name="Comma 2 2 14" xfId="12616" xr:uid="{00000000-0005-0000-0000-0000900E0000}"/>
    <cellStyle name="Comma 2 2 15" xfId="12617" xr:uid="{00000000-0005-0000-0000-0000910E0000}"/>
    <cellStyle name="Comma 2 2 16" xfId="12618" xr:uid="{00000000-0005-0000-0000-0000920E0000}"/>
    <cellStyle name="Comma 2 2 17" xfId="12619" xr:uid="{00000000-0005-0000-0000-0000930E0000}"/>
    <cellStyle name="Comma 2 2 18" xfId="12620" xr:uid="{00000000-0005-0000-0000-0000940E0000}"/>
    <cellStyle name="Comma 2 2 19" xfId="12621" xr:uid="{00000000-0005-0000-0000-0000950E0000}"/>
    <cellStyle name="Comma 2 2 2" xfId="2553" xr:uid="{00000000-0005-0000-0000-0000960E0000}"/>
    <cellStyle name="Comma 2 2 2 10" xfId="12622" xr:uid="{00000000-0005-0000-0000-0000970E0000}"/>
    <cellStyle name="Comma 2 2 2 11" xfId="12623" xr:uid="{00000000-0005-0000-0000-0000980E0000}"/>
    <cellStyle name="Comma 2 2 2 12" xfId="12624" xr:uid="{00000000-0005-0000-0000-0000990E0000}"/>
    <cellStyle name="Comma 2 2 2 13" xfId="12625" xr:uid="{00000000-0005-0000-0000-00009A0E0000}"/>
    <cellStyle name="Comma 2 2 2 14" xfId="12626" xr:uid="{00000000-0005-0000-0000-00009B0E0000}"/>
    <cellStyle name="Comma 2 2 2 15" xfId="12627" xr:uid="{00000000-0005-0000-0000-00009C0E0000}"/>
    <cellStyle name="Comma 2 2 2 16" xfId="12628" xr:uid="{00000000-0005-0000-0000-00009D0E0000}"/>
    <cellStyle name="Comma 2 2 2 17" xfId="12629" xr:uid="{00000000-0005-0000-0000-00009E0E0000}"/>
    <cellStyle name="Comma 2 2 2 18" xfId="12630" xr:uid="{00000000-0005-0000-0000-00009F0E0000}"/>
    <cellStyle name="Comma 2 2 2 19" xfId="12631" xr:uid="{00000000-0005-0000-0000-0000A00E0000}"/>
    <cellStyle name="Comma 2 2 2 2" xfId="12632" xr:uid="{00000000-0005-0000-0000-0000A10E0000}"/>
    <cellStyle name="Comma 2 2 2 20" xfId="12633" xr:uid="{00000000-0005-0000-0000-0000A20E0000}"/>
    <cellStyle name="Comma 2 2 2 21" xfId="12634" xr:uid="{00000000-0005-0000-0000-0000A30E0000}"/>
    <cellStyle name="Comma 2 2 2 22" xfId="12635" xr:uid="{00000000-0005-0000-0000-0000A40E0000}"/>
    <cellStyle name="Comma 2 2 2 23" xfId="12636" xr:uid="{00000000-0005-0000-0000-0000A50E0000}"/>
    <cellStyle name="Comma 2 2 2 3" xfId="12637" xr:uid="{00000000-0005-0000-0000-0000A60E0000}"/>
    <cellStyle name="Comma 2 2 2 4" xfId="12638" xr:uid="{00000000-0005-0000-0000-0000A70E0000}"/>
    <cellStyle name="Comma 2 2 2 5" xfId="12639" xr:uid="{00000000-0005-0000-0000-0000A80E0000}"/>
    <cellStyle name="Comma 2 2 2 6" xfId="12640" xr:uid="{00000000-0005-0000-0000-0000A90E0000}"/>
    <cellStyle name="Comma 2 2 2 7" xfId="12641" xr:uid="{00000000-0005-0000-0000-0000AA0E0000}"/>
    <cellStyle name="Comma 2 2 2 8" xfId="12642" xr:uid="{00000000-0005-0000-0000-0000AB0E0000}"/>
    <cellStyle name="Comma 2 2 2 9" xfId="12643" xr:uid="{00000000-0005-0000-0000-0000AC0E0000}"/>
    <cellStyle name="Comma 2 2 20" xfId="12644" xr:uid="{00000000-0005-0000-0000-0000AD0E0000}"/>
    <cellStyle name="Comma 2 2 21" xfId="12645" xr:uid="{00000000-0005-0000-0000-0000AE0E0000}"/>
    <cellStyle name="Comma 2 2 22" xfId="12646" xr:uid="{00000000-0005-0000-0000-0000AF0E0000}"/>
    <cellStyle name="Comma 2 2 23" xfId="12647" xr:uid="{00000000-0005-0000-0000-0000B00E0000}"/>
    <cellStyle name="Comma 2 2 24" xfId="12648" xr:uid="{00000000-0005-0000-0000-0000B10E0000}"/>
    <cellStyle name="Comma 2 2 25" xfId="13222" xr:uid="{00000000-0005-0000-0000-0000B20E0000}"/>
    <cellStyle name="Comma 2 2 26" xfId="2552" xr:uid="{00000000-0005-0000-0000-0000B30E0000}"/>
    <cellStyle name="Comma 2 2 3" xfId="2554" xr:uid="{00000000-0005-0000-0000-0000B40E0000}"/>
    <cellStyle name="Comma 2 2 4" xfId="12649" xr:uid="{00000000-0005-0000-0000-0000B50E0000}"/>
    <cellStyle name="Comma 2 2 5" xfId="12650" xr:uid="{00000000-0005-0000-0000-0000B60E0000}"/>
    <cellStyle name="Comma 2 2 6" xfId="12651" xr:uid="{00000000-0005-0000-0000-0000B70E0000}"/>
    <cellStyle name="Comma 2 2 7" xfId="12652" xr:uid="{00000000-0005-0000-0000-0000B80E0000}"/>
    <cellStyle name="Comma 2 2 8" xfId="12653" xr:uid="{00000000-0005-0000-0000-0000B90E0000}"/>
    <cellStyle name="Comma 2 2 9" xfId="12654" xr:uid="{00000000-0005-0000-0000-0000BA0E0000}"/>
    <cellStyle name="Comma 2 2_NSNN cac dia phuong ke hoach 2015 NSNN final (PA long ho tro cap bach 27-10)" xfId="12655" xr:uid="{00000000-0005-0000-0000-0000BB0E0000}"/>
    <cellStyle name="Comma 2 20" xfId="12656" xr:uid="{00000000-0005-0000-0000-0000BC0E0000}"/>
    <cellStyle name="Comma 2 21" xfId="12657" xr:uid="{00000000-0005-0000-0000-0000BD0E0000}"/>
    <cellStyle name="Comma 2 22" xfId="12658" xr:uid="{00000000-0005-0000-0000-0000BE0E0000}"/>
    <cellStyle name="Comma 2 23" xfId="12659" xr:uid="{00000000-0005-0000-0000-0000BF0E0000}"/>
    <cellStyle name="Comma 2 24" xfId="12660" xr:uid="{00000000-0005-0000-0000-0000C00E0000}"/>
    <cellStyle name="Comma 2 25" xfId="12661" xr:uid="{00000000-0005-0000-0000-0000C10E0000}"/>
    <cellStyle name="Comma 2 26" xfId="13221" xr:uid="{00000000-0005-0000-0000-0000C20E0000}"/>
    <cellStyle name="Comma 2 27" xfId="2545" xr:uid="{00000000-0005-0000-0000-0000C30E0000}"/>
    <cellStyle name="Comma 2 28" xfId="2555" xr:uid="{00000000-0005-0000-0000-0000C40E0000}"/>
    <cellStyle name="Comma 2 3" xfId="2556" xr:uid="{00000000-0005-0000-0000-0000C50E0000}"/>
    <cellStyle name="Comma 2 3 2" xfId="2557" xr:uid="{00000000-0005-0000-0000-0000C60E0000}"/>
    <cellStyle name="Comma 2 3 2 2" xfId="2558" xr:uid="{00000000-0005-0000-0000-0000C70E0000}"/>
    <cellStyle name="Comma 2 3 3" xfId="2559" xr:uid="{00000000-0005-0000-0000-0000C80E0000}"/>
    <cellStyle name="Comma 2 3 3 2" xfId="2560" xr:uid="{00000000-0005-0000-0000-0000C90E0000}"/>
    <cellStyle name="Comma 2 3 4" xfId="2561" xr:uid="{00000000-0005-0000-0000-0000CA0E0000}"/>
    <cellStyle name="Comma 2 3 5" xfId="2562" xr:uid="{00000000-0005-0000-0000-0000CB0E0000}"/>
    <cellStyle name="Comma 2 3_NSNN cac dia phuong ke hoach 2015 NSNN final (PA long ho tro cap bach 27-10)" xfId="12662" xr:uid="{00000000-0005-0000-0000-0000CC0E0000}"/>
    <cellStyle name="Comma 2 4" xfId="2563" xr:uid="{00000000-0005-0000-0000-0000CD0E0000}"/>
    <cellStyle name="Comma 2 4 2" xfId="2564" xr:uid="{00000000-0005-0000-0000-0000CE0E0000}"/>
    <cellStyle name="Comma 2 4 3" xfId="2565" xr:uid="{00000000-0005-0000-0000-0000CF0E0000}"/>
    <cellStyle name="Comma 2 5" xfId="2566" xr:uid="{00000000-0005-0000-0000-0000D00E0000}"/>
    <cellStyle name="Comma 2 5 2" xfId="2567" xr:uid="{00000000-0005-0000-0000-0000D10E0000}"/>
    <cellStyle name="Comma 2 5 3" xfId="2568" xr:uid="{00000000-0005-0000-0000-0000D20E0000}"/>
    <cellStyle name="Comma 2 6" xfId="2569" xr:uid="{00000000-0005-0000-0000-0000D30E0000}"/>
    <cellStyle name="Comma 2 6 2" xfId="12663" xr:uid="{00000000-0005-0000-0000-0000D40E0000}"/>
    <cellStyle name="Comma 2 7" xfId="2570" xr:uid="{00000000-0005-0000-0000-0000D50E0000}"/>
    <cellStyle name="Comma 2 7 2" xfId="2571" xr:uid="{00000000-0005-0000-0000-0000D60E0000}"/>
    <cellStyle name="Comma 2 8" xfId="2572" xr:uid="{00000000-0005-0000-0000-0000D70E0000}"/>
    <cellStyle name="Comma 2 9" xfId="2573" xr:uid="{00000000-0005-0000-0000-0000D80E0000}"/>
    <cellStyle name="Comma 2_131021 TDT VON DAU TU 2014 (CT MTQG) GUI TONG HOP" xfId="2574" xr:uid="{00000000-0005-0000-0000-0000D90E0000}"/>
    <cellStyle name="Comma 20" xfId="2575" xr:uid="{00000000-0005-0000-0000-0000DA0E0000}"/>
    <cellStyle name="Comma 20 2" xfId="2576" xr:uid="{00000000-0005-0000-0000-0000DB0E0000}"/>
    <cellStyle name="Comma 20 3" xfId="2577" xr:uid="{00000000-0005-0000-0000-0000DC0E0000}"/>
    <cellStyle name="Comma 20 3 2" xfId="2578" xr:uid="{00000000-0005-0000-0000-0000DD0E0000}"/>
    <cellStyle name="Comma 20 4" xfId="2579" xr:uid="{00000000-0005-0000-0000-0000DE0E0000}"/>
    <cellStyle name="Comma 20 5" xfId="2580" xr:uid="{00000000-0005-0000-0000-0000DF0E0000}"/>
    <cellStyle name="Comma 21" xfId="2581" xr:uid="{00000000-0005-0000-0000-0000E00E0000}"/>
    <cellStyle name="Comma 21 2" xfId="2582" xr:uid="{00000000-0005-0000-0000-0000E10E0000}"/>
    <cellStyle name="Comma 21 2 2" xfId="2583" xr:uid="{00000000-0005-0000-0000-0000E20E0000}"/>
    <cellStyle name="Comma 21 2 3" xfId="2584" xr:uid="{00000000-0005-0000-0000-0000E30E0000}"/>
    <cellStyle name="Comma 21 3" xfId="2585" xr:uid="{00000000-0005-0000-0000-0000E40E0000}"/>
    <cellStyle name="Comma 21 3 2" xfId="2586" xr:uid="{00000000-0005-0000-0000-0000E50E0000}"/>
    <cellStyle name="Comma 21 3 3" xfId="2587" xr:uid="{00000000-0005-0000-0000-0000E60E0000}"/>
    <cellStyle name="Comma 21 4" xfId="2588" xr:uid="{00000000-0005-0000-0000-0000E70E0000}"/>
    <cellStyle name="Comma 21 4 2" xfId="2589" xr:uid="{00000000-0005-0000-0000-0000E80E0000}"/>
    <cellStyle name="Comma 21 5" xfId="2590" xr:uid="{00000000-0005-0000-0000-0000E90E0000}"/>
    <cellStyle name="Comma 21 6" xfId="2591" xr:uid="{00000000-0005-0000-0000-0000EA0E0000}"/>
    <cellStyle name="Comma 21 6 2" xfId="13957" xr:uid="{00000000-0005-0000-0000-0000EB0E0000}"/>
    <cellStyle name="Comma 21 7" xfId="2592" xr:uid="{00000000-0005-0000-0000-0000EC0E0000}"/>
    <cellStyle name="Comma 21 7 2" xfId="13958" xr:uid="{00000000-0005-0000-0000-0000ED0E0000}"/>
    <cellStyle name="Comma 21 8" xfId="2593" xr:uid="{00000000-0005-0000-0000-0000EE0E0000}"/>
    <cellStyle name="Comma 21 9" xfId="2594" xr:uid="{00000000-0005-0000-0000-0000EF0E0000}"/>
    <cellStyle name="Comma 22" xfId="2595" xr:uid="{00000000-0005-0000-0000-0000F00E0000}"/>
    <cellStyle name="Comma 22 2" xfId="2596" xr:uid="{00000000-0005-0000-0000-0000F10E0000}"/>
    <cellStyle name="Comma 22 2 2" xfId="2597" xr:uid="{00000000-0005-0000-0000-0000F20E0000}"/>
    <cellStyle name="Comma 22 3" xfId="2598" xr:uid="{00000000-0005-0000-0000-0000F30E0000}"/>
    <cellStyle name="Comma 22 3 2" xfId="13959" xr:uid="{00000000-0005-0000-0000-0000F40E0000}"/>
    <cellStyle name="Comma 22 4" xfId="2599" xr:uid="{00000000-0005-0000-0000-0000F50E0000}"/>
    <cellStyle name="Comma 22 4 2" xfId="13960" xr:uid="{00000000-0005-0000-0000-0000F60E0000}"/>
    <cellStyle name="Comma 22 5" xfId="2600" xr:uid="{00000000-0005-0000-0000-0000F70E0000}"/>
    <cellStyle name="Comma 22 6" xfId="2601" xr:uid="{00000000-0005-0000-0000-0000F80E0000}"/>
    <cellStyle name="Comma 23" xfId="2602" xr:uid="{00000000-0005-0000-0000-0000F90E0000}"/>
    <cellStyle name="Comma 23 2" xfId="2603" xr:uid="{00000000-0005-0000-0000-0000FA0E0000}"/>
    <cellStyle name="Comma 23 2 2" xfId="2604" xr:uid="{00000000-0005-0000-0000-0000FB0E0000}"/>
    <cellStyle name="Comma 23 3" xfId="2605" xr:uid="{00000000-0005-0000-0000-0000FC0E0000}"/>
    <cellStyle name="Comma 23 3 2" xfId="2606" xr:uid="{00000000-0005-0000-0000-0000FD0E0000}"/>
    <cellStyle name="Comma 23 4" xfId="2607" xr:uid="{00000000-0005-0000-0000-0000FE0E0000}"/>
    <cellStyle name="Comma 23 5" xfId="2608" xr:uid="{00000000-0005-0000-0000-0000FF0E0000}"/>
    <cellStyle name="Comma 24" xfId="2609" xr:uid="{00000000-0005-0000-0000-0000000F0000}"/>
    <cellStyle name="Comma 24 2" xfId="2610" xr:uid="{00000000-0005-0000-0000-0000010F0000}"/>
    <cellStyle name="Comma 24 3" xfId="2611" xr:uid="{00000000-0005-0000-0000-0000020F0000}"/>
    <cellStyle name="Comma 25" xfId="2612" xr:uid="{00000000-0005-0000-0000-0000030F0000}"/>
    <cellStyle name="Comma 25 2" xfId="2613" xr:uid="{00000000-0005-0000-0000-0000040F0000}"/>
    <cellStyle name="Comma 25 2 2" xfId="13961" xr:uid="{00000000-0005-0000-0000-0000050F0000}"/>
    <cellStyle name="Comma 25 3" xfId="2614" xr:uid="{00000000-0005-0000-0000-0000060F0000}"/>
    <cellStyle name="Comma 25 3 2" xfId="13962" xr:uid="{00000000-0005-0000-0000-0000070F0000}"/>
    <cellStyle name="Comma 26" xfId="2615" xr:uid="{00000000-0005-0000-0000-0000080F0000}"/>
    <cellStyle name="Comma 26 2" xfId="2616" xr:uid="{00000000-0005-0000-0000-0000090F0000}"/>
    <cellStyle name="Comma 27" xfId="2617" xr:uid="{00000000-0005-0000-0000-00000A0F0000}"/>
    <cellStyle name="Comma 27 2" xfId="2618" xr:uid="{00000000-0005-0000-0000-00000B0F0000}"/>
    <cellStyle name="Comma 28" xfId="2619" xr:uid="{00000000-0005-0000-0000-00000C0F0000}"/>
    <cellStyle name="Comma 29" xfId="2620" xr:uid="{00000000-0005-0000-0000-00000D0F0000}"/>
    <cellStyle name="Comma 3" xfId="54" xr:uid="{00000000-0005-0000-0000-00000E0F0000}"/>
    <cellStyle name="Comma 3 2" xfId="2622" xr:uid="{00000000-0005-0000-0000-00000F0F0000}"/>
    <cellStyle name="Comma 3 2 2" xfId="2623" xr:uid="{00000000-0005-0000-0000-0000100F0000}"/>
    <cellStyle name="Comma 3 2 2 2" xfId="12664" xr:uid="{00000000-0005-0000-0000-0000110F0000}"/>
    <cellStyle name="Comma 3 2 3" xfId="2624" xr:uid="{00000000-0005-0000-0000-0000120F0000}"/>
    <cellStyle name="Comma 3 3" xfId="2625" xr:uid="{00000000-0005-0000-0000-0000130F0000}"/>
    <cellStyle name="Comma 3 4" xfId="2626" xr:uid="{00000000-0005-0000-0000-0000140F0000}"/>
    <cellStyle name="Comma 3 5" xfId="13223" xr:uid="{00000000-0005-0000-0000-0000150F0000}"/>
    <cellStyle name="Comma 3 6" xfId="2621" xr:uid="{00000000-0005-0000-0000-0000160F0000}"/>
    <cellStyle name="Comma 3_160505 BIEU CHI NSDP TREN DAU DAN (BAO GÔM BSCMT)" xfId="2627" xr:uid="{00000000-0005-0000-0000-0000170F0000}"/>
    <cellStyle name="Comma 30" xfId="2628" xr:uid="{00000000-0005-0000-0000-0000180F0000}"/>
    <cellStyle name="Comma 31" xfId="2629" xr:uid="{00000000-0005-0000-0000-0000190F0000}"/>
    <cellStyle name="Comma 32" xfId="2630" xr:uid="{00000000-0005-0000-0000-00001A0F0000}"/>
    <cellStyle name="Comma 32 2" xfId="13963" xr:uid="{00000000-0005-0000-0000-00001B0F0000}"/>
    <cellStyle name="Comma 33" xfId="13181" xr:uid="{00000000-0005-0000-0000-00001C0F0000}"/>
    <cellStyle name="Comma 34" xfId="13185" xr:uid="{00000000-0005-0000-0000-00001D0F0000}"/>
    <cellStyle name="Comma 35" xfId="153" xr:uid="{00000000-0005-0000-0000-00001E0F0000}"/>
    <cellStyle name="Comma 35 2" xfId="13964" xr:uid="{00000000-0005-0000-0000-00001F0F0000}"/>
    <cellStyle name="Comma 36" xfId="13288" xr:uid="{00000000-0005-0000-0000-0000200F0000}"/>
    <cellStyle name="Comma 36 2" xfId="13965" xr:uid="{00000000-0005-0000-0000-0000210F0000}"/>
    <cellStyle name="Comma 37" xfId="13966" xr:uid="{00000000-0005-0000-0000-0000220F0000}"/>
    <cellStyle name="Comma 4" xfId="55" xr:uid="{00000000-0005-0000-0000-0000230F0000}"/>
    <cellStyle name="Comma 4 2" xfId="2632" xr:uid="{00000000-0005-0000-0000-0000240F0000}"/>
    <cellStyle name="Comma 4 2 2" xfId="2633" xr:uid="{00000000-0005-0000-0000-0000250F0000}"/>
    <cellStyle name="Comma 4 20" xfId="2634" xr:uid="{00000000-0005-0000-0000-0000260F0000}"/>
    <cellStyle name="Comma 4 3" xfId="2635" xr:uid="{00000000-0005-0000-0000-0000270F0000}"/>
    <cellStyle name="Comma 4 4" xfId="12665" xr:uid="{00000000-0005-0000-0000-0000280F0000}"/>
    <cellStyle name="Comma 4 5" xfId="13224" xr:uid="{00000000-0005-0000-0000-0000290F0000}"/>
    <cellStyle name="Comma 4 6" xfId="2631" xr:uid="{00000000-0005-0000-0000-00002A0F0000}"/>
    <cellStyle name="Comma 4_160625 Bieu thong ke ty trong thu 2011-2015" xfId="2636" xr:uid="{00000000-0005-0000-0000-00002B0F0000}"/>
    <cellStyle name="Comma 5" xfId="56" xr:uid="{00000000-0005-0000-0000-00002C0F0000}"/>
    <cellStyle name="Comma 5 2" xfId="2638" xr:uid="{00000000-0005-0000-0000-00002D0F0000}"/>
    <cellStyle name="Comma 5 2 2" xfId="2639" xr:uid="{00000000-0005-0000-0000-00002E0F0000}"/>
    <cellStyle name="Comma 5 2 3" xfId="2640" xr:uid="{00000000-0005-0000-0000-00002F0F0000}"/>
    <cellStyle name="Comma 5 3" xfId="2641" xr:uid="{00000000-0005-0000-0000-0000300F0000}"/>
    <cellStyle name="Comma 5 4" xfId="2642" xr:uid="{00000000-0005-0000-0000-0000310F0000}"/>
    <cellStyle name="Comma 5 5" xfId="2643" xr:uid="{00000000-0005-0000-0000-0000320F0000}"/>
    <cellStyle name="Comma 5 6" xfId="13225" xr:uid="{00000000-0005-0000-0000-0000330F0000}"/>
    <cellStyle name="Comma 5 7" xfId="2637" xr:uid="{00000000-0005-0000-0000-0000340F0000}"/>
    <cellStyle name="Comma 5_160625 Bieu thong ke ty trong thu 2011-2015" xfId="2644" xr:uid="{00000000-0005-0000-0000-0000350F0000}"/>
    <cellStyle name="Comma 6" xfId="57" xr:uid="{00000000-0005-0000-0000-0000360F0000}"/>
    <cellStyle name="Comma 6 2" xfId="2646" xr:uid="{00000000-0005-0000-0000-0000370F0000}"/>
    <cellStyle name="Comma 6 2 2" xfId="2647" xr:uid="{00000000-0005-0000-0000-0000380F0000}"/>
    <cellStyle name="Comma 6 3" xfId="2648" xr:uid="{00000000-0005-0000-0000-0000390F0000}"/>
    <cellStyle name="Comma 6 4" xfId="2649" xr:uid="{00000000-0005-0000-0000-00003A0F0000}"/>
    <cellStyle name="Comma 6 5" xfId="2650" xr:uid="{00000000-0005-0000-0000-00003B0F0000}"/>
    <cellStyle name="Comma 6 6" xfId="13226" xr:uid="{00000000-0005-0000-0000-00003C0F0000}"/>
    <cellStyle name="Comma 6 6 2" xfId="13967" xr:uid="{00000000-0005-0000-0000-00003D0F0000}"/>
    <cellStyle name="Comma 6 7" xfId="2645" xr:uid="{00000000-0005-0000-0000-00003E0F0000}"/>
    <cellStyle name="Comma 6 8" xfId="13968" xr:uid="{00000000-0005-0000-0000-00003F0F0000}"/>
    <cellStyle name="Comma 7" xfId="58" xr:uid="{00000000-0005-0000-0000-0000400F0000}"/>
    <cellStyle name="Comma 7 2" xfId="2652" xr:uid="{00000000-0005-0000-0000-0000410F0000}"/>
    <cellStyle name="Comma 7 3" xfId="13227" xr:uid="{00000000-0005-0000-0000-0000420F0000}"/>
    <cellStyle name="Comma 7 4" xfId="2651" xr:uid="{00000000-0005-0000-0000-0000430F0000}"/>
    <cellStyle name="Comma 8" xfId="60" xr:uid="{00000000-0005-0000-0000-0000440F0000}"/>
    <cellStyle name="Comma 8 2" xfId="29" xr:uid="{00000000-0005-0000-0000-0000450F0000}"/>
    <cellStyle name="Comma 8 2 2" xfId="13203" xr:uid="{00000000-0005-0000-0000-0000460F0000}"/>
    <cellStyle name="Comma 8 2 3" xfId="2654" xr:uid="{00000000-0005-0000-0000-0000470F0000}"/>
    <cellStyle name="Comma 8 3" xfId="2655" xr:uid="{00000000-0005-0000-0000-0000480F0000}"/>
    <cellStyle name="Comma 8 4" xfId="13228" xr:uid="{00000000-0005-0000-0000-0000490F0000}"/>
    <cellStyle name="Comma 8 5" xfId="2653" xr:uid="{00000000-0005-0000-0000-00004A0F0000}"/>
    <cellStyle name="Comma 9" xfId="34" xr:uid="{00000000-0005-0000-0000-00004B0F0000}"/>
    <cellStyle name="Comma 9 2" xfId="2657" xr:uid="{00000000-0005-0000-0000-00004C0F0000}"/>
    <cellStyle name="Comma 9 2 2" xfId="12666" xr:uid="{00000000-0005-0000-0000-00004D0F0000}"/>
    <cellStyle name="Comma 9 3" xfId="2658" xr:uid="{00000000-0005-0000-0000-00004E0F0000}"/>
    <cellStyle name="Comma 9 4" xfId="12667" xr:uid="{00000000-0005-0000-0000-00004F0F0000}"/>
    <cellStyle name="Comma 9 5" xfId="13206" xr:uid="{00000000-0005-0000-0000-0000500F0000}"/>
    <cellStyle name="Comma 9 6" xfId="2656" xr:uid="{00000000-0005-0000-0000-0000510F0000}"/>
    <cellStyle name="Comma 9_NSNN cac dia phuong ke hoach 2015 NSNN final (PA long ho tro cap bach 27-10)" xfId="12668" xr:uid="{00000000-0005-0000-0000-0000520F0000}"/>
    <cellStyle name="comma zerodec" xfId="61" xr:uid="{00000000-0005-0000-0000-0000530F0000}"/>
    <cellStyle name="comma zerodec 2" xfId="2660" xr:uid="{00000000-0005-0000-0000-0000540F0000}"/>
    <cellStyle name="comma zerodec 3" xfId="2659" xr:uid="{00000000-0005-0000-0000-0000550F0000}"/>
    <cellStyle name="Comma0" xfId="62" xr:uid="{00000000-0005-0000-0000-0000560F0000}"/>
    <cellStyle name="Comma0 - Modelo1" xfId="2661" xr:uid="{00000000-0005-0000-0000-0000570F0000}"/>
    <cellStyle name="Comma0 - Style1" xfId="2662" xr:uid="{00000000-0005-0000-0000-0000580F0000}"/>
    <cellStyle name="Comma0 2" xfId="2663" xr:uid="{00000000-0005-0000-0000-0000590F0000}"/>
    <cellStyle name="Comma0 3" xfId="2664" xr:uid="{00000000-0005-0000-0000-00005A0F0000}"/>
    <cellStyle name="Comma0 4" xfId="2665" xr:uid="{00000000-0005-0000-0000-00005B0F0000}"/>
    <cellStyle name="Comma0 5" xfId="2666" xr:uid="{00000000-0005-0000-0000-00005C0F0000}"/>
    <cellStyle name="Comma0_Book1" xfId="2667" xr:uid="{00000000-0005-0000-0000-00005D0F0000}"/>
    <cellStyle name="Comma1 - Modelo2" xfId="2668" xr:uid="{00000000-0005-0000-0000-00005E0F0000}"/>
    <cellStyle name="Comma1 - Style2" xfId="2669" xr:uid="{00000000-0005-0000-0000-00005F0F0000}"/>
    <cellStyle name="cong" xfId="2670" xr:uid="{00000000-0005-0000-0000-0000600F0000}"/>
    <cellStyle name="Copied" xfId="63" xr:uid="{00000000-0005-0000-0000-0000610F0000}"/>
    <cellStyle name="Copied 2" xfId="13229" xr:uid="{00000000-0005-0000-0000-0000620F0000}"/>
    <cellStyle name="Copied 3" xfId="2671" xr:uid="{00000000-0005-0000-0000-0000630F0000}"/>
    <cellStyle name="COST1" xfId="2672" xr:uid="{00000000-0005-0000-0000-0000640F0000}"/>
    <cellStyle name="Co聭ma_Sheet1" xfId="2673" xr:uid="{00000000-0005-0000-0000-0000650F0000}"/>
    <cellStyle name="Cࡵrrency_Sheet1_PRODUCTĠ" xfId="2674" xr:uid="{00000000-0005-0000-0000-0000660F0000}"/>
    <cellStyle name="CT1" xfId="2675" xr:uid="{00000000-0005-0000-0000-0000670F0000}"/>
    <cellStyle name="CT2" xfId="2676" xr:uid="{00000000-0005-0000-0000-0000680F0000}"/>
    <cellStyle name="CT4" xfId="2677" xr:uid="{00000000-0005-0000-0000-0000690F0000}"/>
    <cellStyle name="CT5" xfId="2678" xr:uid="{00000000-0005-0000-0000-00006A0F0000}"/>
    <cellStyle name="ct7" xfId="2679" xr:uid="{00000000-0005-0000-0000-00006B0F0000}"/>
    <cellStyle name="ct8" xfId="2680" xr:uid="{00000000-0005-0000-0000-00006C0F0000}"/>
    <cellStyle name="cth1" xfId="2681" xr:uid="{00000000-0005-0000-0000-00006D0F0000}"/>
    <cellStyle name="Cthuc" xfId="2682" xr:uid="{00000000-0005-0000-0000-00006E0F0000}"/>
    <cellStyle name="Cthuc1" xfId="2683" xr:uid="{00000000-0005-0000-0000-00006F0F0000}"/>
    <cellStyle name="Curråncy [0]_FCST_RESULTS" xfId="2684" xr:uid="{00000000-0005-0000-0000-0000700F0000}"/>
    <cellStyle name="Currency [0] 2" xfId="2685" xr:uid="{00000000-0005-0000-0000-0000710F0000}"/>
    <cellStyle name="Currency [0]ßmud plant bolted_RESULTS" xfId="2686" xr:uid="{00000000-0005-0000-0000-0000720F0000}"/>
    <cellStyle name="Currency [00]" xfId="2687" xr:uid="{00000000-0005-0000-0000-0000730F0000}"/>
    <cellStyle name="Currency 2" xfId="2688" xr:uid="{00000000-0005-0000-0000-0000740F0000}"/>
    <cellStyle name="Currency 2 2" xfId="2689" xr:uid="{00000000-0005-0000-0000-0000750F0000}"/>
    <cellStyle name="Currency 3" xfId="2690" xr:uid="{00000000-0005-0000-0000-0000760F0000}"/>
    <cellStyle name="Currency![0]_FCSt (2)" xfId="2691" xr:uid="{00000000-0005-0000-0000-0000770F0000}"/>
    <cellStyle name="Currency0" xfId="64" xr:uid="{00000000-0005-0000-0000-0000780F0000}"/>
    <cellStyle name="Currency0 2" xfId="2692" xr:uid="{00000000-0005-0000-0000-0000790F0000}"/>
    <cellStyle name="Currency0 2 2" xfId="2693" xr:uid="{00000000-0005-0000-0000-00007A0F0000}"/>
    <cellStyle name="Currency0 2 3" xfId="2694" xr:uid="{00000000-0005-0000-0000-00007B0F0000}"/>
    <cellStyle name="Currency0 2 4" xfId="2695" xr:uid="{00000000-0005-0000-0000-00007C0F0000}"/>
    <cellStyle name="Currency0 2_Khoi cong moi 1" xfId="2696" xr:uid="{00000000-0005-0000-0000-00007D0F0000}"/>
    <cellStyle name="Currency0 3" xfId="2697" xr:uid="{00000000-0005-0000-0000-00007E0F0000}"/>
    <cellStyle name="Currency0 3 2" xfId="2698" xr:uid="{00000000-0005-0000-0000-00007F0F0000}"/>
    <cellStyle name="Currency0 4" xfId="2699" xr:uid="{00000000-0005-0000-0000-0000800F0000}"/>
    <cellStyle name="Currency0 5" xfId="2700" xr:uid="{00000000-0005-0000-0000-0000810F0000}"/>
    <cellStyle name="Currency0 6" xfId="2701" xr:uid="{00000000-0005-0000-0000-0000820F0000}"/>
    <cellStyle name="Currency0 7" xfId="2702" xr:uid="{00000000-0005-0000-0000-0000830F0000}"/>
    <cellStyle name="Currency0_161014 Bieu bo sung co muc tieu nam 2017 - dieu chinh chieu 19_10" xfId="2703" xr:uid="{00000000-0005-0000-0000-0000840F0000}"/>
    <cellStyle name="Currency1" xfId="65" xr:uid="{00000000-0005-0000-0000-0000850F0000}"/>
    <cellStyle name="Currency1 2" xfId="2705" xr:uid="{00000000-0005-0000-0000-0000860F0000}"/>
    <cellStyle name="Currency1 3" xfId="2704" xr:uid="{00000000-0005-0000-0000-0000870F0000}"/>
    <cellStyle name="d" xfId="2720" xr:uid="{00000000-0005-0000-0000-0000880F0000}"/>
    <cellStyle name="d%" xfId="2721" xr:uid="{00000000-0005-0000-0000-0000890F0000}"/>
    <cellStyle name="D1" xfId="2722" xr:uid="{00000000-0005-0000-0000-00008A0F0000}"/>
    <cellStyle name="d1 2" xfId="2723" xr:uid="{00000000-0005-0000-0000-00008B0F0000}"/>
    <cellStyle name="Date" xfId="67" xr:uid="{00000000-0005-0000-0000-00008C0F0000}"/>
    <cellStyle name="Date 2" xfId="2724" xr:uid="{00000000-0005-0000-0000-00008D0F0000}"/>
    <cellStyle name="Date 3" xfId="2725" xr:uid="{00000000-0005-0000-0000-00008E0F0000}"/>
    <cellStyle name="Date 4" xfId="2726" xr:uid="{00000000-0005-0000-0000-00008F0F0000}"/>
    <cellStyle name="Date Short" xfId="2727" xr:uid="{00000000-0005-0000-0000-0000900F0000}"/>
    <cellStyle name="Date Short 2" xfId="2728" xr:uid="{00000000-0005-0000-0000-0000910F0000}"/>
    <cellStyle name="Date Short 3" xfId="2729" xr:uid="{00000000-0005-0000-0000-0000920F0000}"/>
    <cellStyle name="Date Short 4" xfId="2730" xr:uid="{00000000-0005-0000-0000-0000930F0000}"/>
    <cellStyle name="Date Short_160627 Dinh muc chi thuong xuyen 2017 -73% - 72-28 theo can doi cua TCT" xfId="2731" xr:uid="{00000000-0005-0000-0000-0000940F0000}"/>
    <cellStyle name="Date_17 bieu (hung cap nhap)" xfId="2732" xr:uid="{00000000-0005-0000-0000-0000950F0000}"/>
    <cellStyle name="Đầu ra" xfId="2869" xr:uid="{00000000-0005-0000-0000-0000960F0000}"/>
    <cellStyle name="Đầu ra 2" xfId="2870" xr:uid="{00000000-0005-0000-0000-0000970F0000}"/>
    <cellStyle name="Đầu ra 2 2" xfId="2871" xr:uid="{00000000-0005-0000-0000-0000980F0000}"/>
    <cellStyle name="Đầu ra 2 2 2" xfId="2872" xr:uid="{00000000-0005-0000-0000-0000990F0000}"/>
    <cellStyle name="Đầu ra 2 2 2 2" xfId="13969" xr:uid="{00000000-0005-0000-0000-00009A0F0000}"/>
    <cellStyle name="Đầu ra 2 2 3" xfId="2873" xr:uid="{00000000-0005-0000-0000-00009B0F0000}"/>
    <cellStyle name="Đầu ra 2 2 3 2" xfId="13970" xr:uid="{00000000-0005-0000-0000-00009C0F0000}"/>
    <cellStyle name="Đầu ra 2 2 4" xfId="13971" xr:uid="{00000000-0005-0000-0000-00009D0F0000}"/>
    <cellStyle name="Đầu ra 2 3" xfId="2874" xr:uid="{00000000-0005-0000-0000-00009E0F0000}"/>
    <cellStyle name="Đầu ra 2 3 2" xfId="2875" xr:uid="{00000000-0005-0000-0000-00009F0F0000}"/>
    <cellStyle name="Đầu ra 2 3 2 2" xfId="13972" xr:uid="{00000000-0005-0000-0000-0000A00F0000}"/>
    <cellStyle name="Đầu ra 2 3 3" xfId="2876" xr:uid="{00000000-0005-0000-0000-0000A10F0000}"/>
    <cellStyle name="Đầu ra 2 3 3 2" xfId="13973" xr:uid="{00000000-0005-0000-0000-0000A20F0000}"/>
    <cellStyle name="Đầu ra 2 3 4" xfId="13974" xr:uid="{00000000-0005-0000-0000-0000A30F0000}"/>
    <cellStyle name="Đầu ra 2 4" xfId="2877" xr:uid="{00000000-0005-0000-0000-0000A40F0000}"/>
    <cellStyle name="Đầu ra 2 4 2" xfId="13975" xr:uid="{00000000-0005-0000-0000-0000A50F0000}"/>
    <cellStyle name="Đầu ra 2 5" xfId="2878" xr:uid="{00000000-0005-0000-0000-0000A60F0000}"/>
    <cellStyle name="Đầu ra 2 5 2" xfId="13976" xr:uid="{00000000-0005-0000-0000-0000A70F0000}"/>
    <cellStyle name="Đầu ra 2 6" xfId="13977" xr:uid="{00000000-0005-0000-0000-0000A80F0000}"/>
    <cellStyle name="Đầu ra 3" xfId="2879" xr:uid="{00000000-0005-0000-0000-0000A90F0000}"/>
    <cellStyle name="Đầu ra 3 2" xfId="2880" xr:uid="{00000000-0005-0000-0000-0000AA0F0000}"/>
    <cellStyle name="Đầu ra 3 2 2" xfId="13978" xr:uid="{00000000-0005-0000-0000-0000AB0F0000}"/>
    <cellStyle name="Đầu ra 3 3" xfId="2881" xr:uid="{00000000-0005-0000-0000-0000AC0F0000}"/>
    <cellStyle name="Đầu ra 3 3 2" xfId="13979" xr:uid="{00000000-0005-0000-0000-0000AD0F0000}"/>
    <cellStyle name="Đầu ra 3 4" xfId="13980" xr:uid="{00000000-0005-0000-0000-0000AE0F0000}"/>
    <cellStyle name="Đầu ra 4" xfId="2882" xr:uid="{00000000-0005-0000-0000-0000AF0F0000}"/>
    <cellStyle name="Đầu ra 4 2" xfId="2883" xr:uid="{00000000-0005-0000-0000-0000B00F0000}"/>
    <cellStyle name="Đầu ra 4 2 2" xfId="13981" xr:uid="{00000000-0005-0000-0000-0000B10F0000}"/>
    <cellStyle name="Đầu ra 4 3" xfId="2884" xr:uid="{00000000-0005-0000-0000-0000B20F0000}"/>
    <cellStyle name="Đầu ra 4 3 2" xfId="13982" xr:uid="{00000000-0005-0000-0000-0000B30F0000}"/>
    <cellStyle name="Đầu ra 4 4" xfId="13983" xr:uid="{00000000-0005-0000-0000-0000B40F0000}"/>
    <cellStyle name="Đầu ra 5" xfId="2885" xr:uid="{00000000-0005-0000-0000-0000B50F0000}"/>
    <cellStyle name="Đầu ra 5 2" xfId="13984" xr:uid="{00000000-0005-0000-0000-0000B60F0000}"/>
    <cellStyle name="Đầu ra 6" xfId="2886" xr:uid="{00000000-0005-0000-0000-0000B70F0000}"/>
    <cellStyle name="Đầu ra 6 2" xfId="13985" xr:uid="{00000000-0005-0000-0000-0000B80F0000}"/>
    <cellStyle name="Đầu ra 7" xfId="2887" xr:uid="{00000000-0005-0000-0000-0000B90F0000}"/>
    <cellStyle name="Đầu ra 7 2" xfId="13986" xr:uid="{00000000-0005-0000-0000-0000BA0F0000}"/>
    <cellStyle name="Đầu ra 8" xfId="13987" xr:uid="{00000000-0005-0000-0000-0000BB0F0000}"/>
    <cellStyle name="Đầu vào" xfId="2888" xr:uid="{00000000-0005-0000-0000-0000BC0F0000}"/>
    <cellStyle name="Đầu vào 10" xfId="2889" xr:uid="{00000000-0005-0000-0000-0000BD0F0000}"/>
    <cellStyle name="Đầu vào 10 2" xfId="13988" xr:uid="{00000000-0005-0000-0000-0000BE0F0000}"/>
    <cellStyle name="Đầu vào 11" xfId="13989" xr:uid="{00000000-0005-0000-0000-0000BF0F0000}"/>
    <cellStyle name="Đầu vào 2" xfId="2890" xr:uid="{00000000-0005-0000-0000-0000C00F0000}"/>
    <cellStyle name="Đầu vào 2 2" xfId="2891" xr:uid="{00000000-0005-0000-0000-0000C10F0000}"/>
    <cellStyle name="Đầu vào 2 2 2" xfId="2892" xr:uid="{00000000-0005-0000-0000-0000C20F0000}"/>
    <cellStyle name="Đầu vào 2 2 2 2" xfId="13990" xr:uid="{00000000-0005-0000-0000-0000C30F0000}"/>
    <cellStyle name="Đầu vào 2 2 3" xfId="2893" xr:uid="{00000000-0005-0000-0000-0000C40F0000}"/>
    <cellStyle name="Đầu vào 2 2 3 2" xfId="13991" xr:uid="{00000000-0005-0000-0000-0000C50F0000}"/>
    <cellStyle name="Đầu vào 2 2 4" xfId="13992" xr:uid="{00000000-0005-0000-0000-0000C60F0000}"/>
    <cellStyle name="Đầu vào 2 3" xfId="2894" xr:uid="{00000000-0005-0000-0000-0000C70F0000}"/>
    <cellStyle name="Đầu vào 2 3 2" xfId="2895" xr:uid="{00000000-0005-0000-0000-0000C80F0000}"/>
    <cellStyle name="Đầu vào 2 3 2 2" xfId="13993" xr:uid="{00000000-0005-0000-0000-0000C90F0000}"/>
    <cellStyle name="Đầu vào 2 3 3" xfId="2896" xr:uid="{00000000-0005-0000-0000-0000CA0F0000}"/>
    <cellStyle name="Đầu vào 2 3 3 2" xfId="13994" xr:uid="{00000000-0005-0000-0000-0000CB0F0000}"/>
    <cellStyle name="Đầu vào 2 3 4" xfId="13995" xr:uid="{00000000-0005-0000-0000-0000CC0F0000}"/>
    <cellStyle name="Đầu vào 2 4" xfId="2897" xr:uid="{00000000-0005-0000-0000-0000CD0F0000}"/>
    <cellStyle name="Đầu vào 2 4 2" xfId="13996" xr:uid="{00000000-0005-0000-0000-0000CE0F0000}"/>
    <cellStyle name="Đầu vào 2 5" xfId="2898" xr:uid="{00000000-0005-0000-0000-0000CF0F0000}"/>
    <cellStyle name="Đầu vào 2 5 2" xfId="13997" xr:uid="{00000000-0005-0000-0000-0000D00F0000}"/>
    <cellStyle name="Đầu vào 2 6" xfId="13998" xr:uid="{00000000-0005-0000-0000-0000D10F0000}"/>
    <cellStyle name="Đầu vào 3" xfId="2899" xr:uid="{00000000-0005-0000-0000-0000D20F0000}"/>
    <cellStyle name="Đầu vào 3 2" xfId="2900" xr:uid="{00000000-0005-0000-0000-0000D30F0000}"/>
    <cellStyle name="Đầu vào 3 2 2" xfId="13999" xr:uid="{00000000-0005-0000-0000-0000D40F0000}"/>
    <cellStyle name="Đầu vào 3 3" xfId="2901" xr:uid="{00000000-0005-0000-0000-0000D50F0000}"/>
    <cellStyle name="Đầu vào 3 3 2" xfId="14000" xr:uid="{00000000-0005-0000-0000-0000D60F0000}"/>
    <cellStyle name="Đầu vào 3 4" xfId="14001" xr:uid="{00000000-0005-0000-0000-0000D70F0000}"/>
    <cellStyle name="Đầu vào 4" xfId="2902" xr:uid="{00000000-0005-0000-0000-0000D80F0000}"/>
    <cellStyle name="Đầu vào 4 2" xfId="2903" xr:uid="{00000000-0005-0000-0000-0000D90F0000}"/>
    <cellStyle name="Đầu vào 4 2 2" xfId="14002" xr:uid="{00000000-0005-0000-0000-0000DA0F0000}"/>
    <cellStyle name="Đầu vào 4 3" xfId="2904" xr:uid="{00000000-0005-0000-0000-0000DB0F0000}"/>
    <cellStyle name="Đầu vào 4 3 2" xfId="14003" xr:uid="{00000000-0005-0000-0000-0000DC0F0000}"/>
    <cellStyle name="Đầu vào 4 4" xfId="14004" xr:uid="{00000000-0005-0000-0000-0000DD0F0000}"/>
    <cellStyle name="Đầu vào 5" xfId="2905" xr:uid="{00000000-0005-0000-0000-0000DE0F0000}"/>
    <cellStyle name="Đầu vào 5 2" xfId="14005" xr:uid="{00000000-0005-0000-0000-0000DF0F0000}"/>
    <cellStyle name="Đầu vào 6" xfId="2906" xr:uid="{00000000-0005-0000-0000-0000E00F0000}"/>
    <cellStyle name="Đầu vào 6 2" xfId="14006" xr:uid="{00000000-0005-0000-0000-0000E10F0000}"/>
    <cellStyle name="Đầu vào 7" xfId="2907" xr:uid="{00000000-0005-0000-0000-0000E20F0000}"/>
    <cellStyle name="Đầu vào 7 2" xfId="14007" xr:uid="{00000000-0005-0000-0000-0000E30F0000}"/>
    <cellStyle name="Đầu vào 8" xfId="2908" xr:uid="{00000000-0005-0000-0000-0000E40F0000}"/>
    <cellStyle name="Đầu vào 8 2" xfId="14008" xr:uid="{00000000-0005-0000-0000-0000E50F0000}"/>
    <cellStyle name="Đầu vào 9" xfId="2909" xr:uid="{00000000-0005-0000-0000-0000E60F0000}"/>
    <cellStyle name="Đầu vào 9 2" xfId="14009" xr:uid="{00000000-0005-0000-0000-0000E70F0000}"/>
    <cellStyle name="Đầu vào_121206 Tham dinh luong 2012 Ca Mau" xfId="2910" xr:uid="{00000000-0005-0000-0000-0000E80F0000}"/>
    <cellStyle name="Dấu_phảy 2" xfId="2734" xr:uid="{00000000-0005-0000-0000-0000E90F0000}"/>
    <cellStyle name="daude" xfId="68" xr:uid="{00000000-0005-0000-0000-0000EA0F0000}"/>
    <cellStyle name="daude 2" xfId="13231" xr:uid="{00000000-0005-0000-0000-0000EB0F0000}"/>
    <cellStyle name="DAUDE 3" xfId="2733" xr:uid="{00000000-0005-0000-0000-0000EC0F0000}"/>
    <cellStyle name="Đề mục 1" xfId="2911" xr:uid="{00000000-0005-0000-0000-0000ED0F0000}"/>
    <cellStyle name="Đề mục 1 2" xfId="2912" xr:uid="{00000000-0005-0000-0000-0000EE0F0000}"/>
    <cellStyle name="Đề mục 2" xfId="2913" xr:uid="{00000000-0005-0000-0000-0000EF0F0000}"/>
    <cellStyle name="Đề mục 2 2" xfId="2914" xr:uid="{00000000-0005-0000-0000-0000F00F0000}"/>
    <cellStyle name="Đề mục 3" xfId="2915" xr:uid="{00000000-0005-0000-0000-0000F10F0000}"/>
    <cellStyle name="Đề mục 3 2" xfId="2916" xr:uid="{00000000-0005-0000-0000-0000F20F0000}"/>
    <cellStyle name="Đề mục 4" xfId="2917" xr:uid="{00000000-0005-0000-0000-0000F30F0000}"/>
    <cellStyle name="Đề mục 4 2" xfId="2918" xr:uid="{00000000-0005-0000-0000-0000F40F0000}"/>
    <cellStyle name="Decimal" xfId="2735" xr:uid="{00000000-0005-0000-0000-0000F50F0000}"/>
    <cellStyle name="Decimal 2" xfId="2736" xr:uid="{00000000-0005-0000-0000-0000F60F0000}"/>
    <cellStyle name="Decimal 3" xfId="2737" xr:uid="{00000000-0005-0000-0000-0000F70F0000}"/>
    <cellStyle name="Decimal 4" xfId="2738" xr:uid="{00000000-0005-0000-0000-0000F80F0000}"/>
    <cellStyle name="DELTA" xfId="2739" xr:uid="{00000000-0005-0000-0000-0000F90F0000}"/>
    <cellStyle name="Dezimal [0]_35ERI8T2gbIEMixb4v26icuOo" xfId="2740" xr:uid="{00000000-0005-0000-0000-0000FA0F0000}"/>
    <cellStyle name="Dezimal_35ERI8T2gbIEMixb4v26icuOo" xfId="2741" xr:uid="{00000000-0005-0000-0000-0000FB0F0000}"/>
    <cellStyle name="Dg" xfId="2742" xr:uid="{00000000-0005-0000-0000-0000FC0F0000}"/>
    <cellStyle name="Dgia" xfId="2743" xr:uid="{00000000-0005-0000-0000-0000FD0F0000}"/>
    <cellStyle name="Dgia 2" xfId="2744" xr:uid="{00000000-0005-0000-0000-0000FE0F0000}"/>
    <cellStyle name="Dgia 2 2" xfId="2745" xr:uid="{00000000-0005-0000-0000-0000FF0F0000}"/>
    <cellStyle name="Dgia 2 2 2" xfId="2746" xr:uid="{00000000-0005-0000-0000-000000100000}"/>
    <cellStyle name="Dgia 2 2 2 2" xfId="14010" xr:uid="{00000000-0005-0000-0000-000001100000}"/>
    <cellStyle name="Dgia 2 2 3" xfId="2747" xr:uid="{00000000-0005-0000-0000-000002100000}"/>
    <cellStyle name="Dgia 2 2 3 2" xfId="14011" xr:uid="{00000000-0005-0000-0000-000003100000}"/>
    <cellStyle name="Dgia 2 2 4" xfId="14012" xr:uid="{00000000-0005-0000-0000-000004100000}"/>
    <cellStyle name="Dgia 2 3" xfId="2748" xr:uid="{00000000-0005-0000-0000-000005100000}"/>
    <cellStyle name="Dgia 2 3 2" xfId="2749" xr:uid="{00000000-0005-0000-0000-000006100000}"/>
    <cellStyle name="Dgia 2 3 2 2" xfId="14013" xr:uid="{00000000-0005-0000-0000-000007100000}"/>
    <cellStyle name="Dgia 2 3 3" xfId="2750" xr:uid="{00000000-0005-0000-0000-000008100000}"/>
    <cellStyle name="Dgia 2 3 3 2" xfId="14014" xr:uid="{00000000-0005-0000-0000-000009100000}"/>
    <cellStyle name="Dgia 2 3 4" xfId="14015" xr:uid="{00000000-0005-0000-0000-00000A100000}"/>
    <cellStyle name="Dgia 2 4" xfId="2751" xr:uid="{00000000-0005-0000-0000-00000B100000}"/>
    <cellStyle name="Dgia 2 4 2" xfId="14016" xr:uid="{00000000-0005-0000-0000-00000C100000}"/>
    <cellStyle name="Dgia 2 5" xfId="2752" xr:uid="{00000000-0005-0000-0000-00000D100000}"/>
    <cellStyle name="Dgia 2 5 2" xfId="14017" xr:uid="{00000000-0005-0000-0000-00000E100000}"/>
    <cellStyle name="Dgia 2 6" xfId="14018" xr:uid="{00000000-0005-0000-0000-00000F100000}"/>
    <cellStyle name="Dgia 3" xfId="2753" xr:uid="{00000000-0005-0000-0000-000010100000}"/>
    <cellStyle name="Dgia 3 2" xfId="2754" xr:uid="{00000000-0005-0000-0000-000011100000}"/>
    <cellStyle name="Dgia 3 2 2" xfId="2755" xr:uid="{00000000-0005-0000-0000-000012100000}"/>
    <cellStyle name="Dgia 3 2 2 2" xfId="14019" xr:uid="{00000000-0005-0000-0000-000013100000}"/>
    <cellStyle name="Dgia 3 2 3" xfId="2756" xr:uid="{00000000-0005-0000-0000-000014100000}"/>
    <cellStyle name="Dgia 3 2 3 2" xfId="14020" xr:uid="{00000000-0005-0000-0000-000015100000}"/>
    <cellStyle name="Dgia 3 2 4" xfId="14021" xr:uid="{00000000-0005-0000-0000-000016100000}"/>
    <cellStyle name="Dgia 3 3" xfId="2757" xr:uid="{00000000-0005-0000-0000-000017100000}"/>
    <cellStyle name="Dgia 3 3 2" xfId="2758" xr:uid="{00000000-0005-0000-0000-000018100000}"/>
    <cellStyle name="Dgia 3 3 2 2" xfId="14022" xr:uid="{00000000-0005-0000-0000-000019100000}"/>
    <cellStyle name="Dgia 3 3 3" xfId="2759" xr:uid="{00000000-0005-0000-0000-00001A100000}"/>
    <cellStyle name="Dgia 3 3 3 2" xfId="14023" xr:uid="{00000000-0005-0000-0000-00001B100000}"/>
    <cellStyle name="Dgia 3 3 4" xfId="14024" xr:uid="{00000000-0005-0000-0000-00001C100000}"/>
    <cellStyle name="Dgia 3 4" xfId="2760" xr:uid="{00000000-0005-0000-0000-00001D100000}"/>
    <cellStyle name="Dgia 3 4 2" xfId="14025" xr:uid="{00000000-0005-0000-0000-00001E100000}"/>
    <cellStyle name="Dgia 3 5" xfId="2761" xr:uid="{00000000-0005-0000-0000-00001F100000}"/>
    <cellStyle name="Dgia 3 5 2" xfId="14026" xr:uid="{00000000-0005-0000-0000-000020100000}"/>
    <cellStyle name="Dgia 3 6" xfId="14027" xr:uid="{00000000-0005-0000-0000-000021100000}"/>
    <cellStyle name="Dgia 4" xfId="2762" xr:uid="{00000000-0005-0000-0000-000022100000}"/>
    <cellStyle name="Dgia 4 2" xfId="2763" xr:uid="{00000000-0005-0000-0000-000023100000}"/>
    <cellStyle name="Dgia 4 2 2" xfId="14028" xr:uid="{00000000-0005-0000-0000-000024100000}"/>
    <cellStyle name="Dgia 4 3" xfId="2764" xr:uid="{00000000-0005-0000-0000-000025100000}"/>
    <cellStyle name="Dgia 4 3 2" xfId="14029" xr:uid="{00000000-0005-0000-0000-000026100000}"/>
    <cellStyle name="Dgia 4 4" xfId="14030" xr:uid="{00000000-0005-0000-0000-000027100000}"/>
    <cellStyle name="Dgia 5" xfId="2765" xr:uid="{00000000-0005-0000-0000-000028100000}"/>
    <cellStyle name="Dgia 5 2" xfId="2766" xr:uid="{00000000-0005-0000-0000-000029100000}"/>
    <cellStyle name="Dgia 5 2 2" xfId="14031" xr:uid="{00000000-0005-0000-0000-00002A100000}"/>
    <cellStyle name="Dgia 5 3" xfId="2767" xr:uid="{00000000-0005-0000-0000-00002B100000}"/>
    <cellStyle name="Dgia 5 3 2" xfId="14032" xr:uid="{00000000-0005-0000-0000-00002C100000}"/>
    <cellStyle name="Dgia 5 4" xfId="14033" xr:uid="{00000000-0005-0000-0000-00002D100000}"/>
    <cellStyle name="Dgia 6" xfId="2768" xr:uid="{00000000-0005-0000-0000-00002E100000}"/>
    <cellStyle name="Dgia 6 2" xfId="14034" xr:uid="{00000000-0005-0000-0000-00002F100000}"/>
    <cellStyle name="Dgia 7" xfId="2769" xr:uid="{00000000-0005-0000-0000-000030100000}"/>
    <cellStyle name="Dgia 7 2" xfId="14035" xr:uid="{00000000-0005-0000-0000-000031100000}"/>
    <cellStyle name="Dgia 8" xfId="2770" xr:uid="{00000000-0005-0000-0000-000032100000}"/>
    <cellStyle name="Dgia 8 2" xfId="14036" xr:uid="{00000000-0005-0000-0000-000033100000}"/>
    <cellStyle name="Dgia 9" xfId="14037" xr:uid="{00000000-0005-0000-0000-000034100000}"/>
    <cellStyle name="Dia" xfId="2771" xr:uid="{00000000-0005-0000-0000-000035100000}"/>
    <cellStyle name="Dollar (zero dec)" xfId="69" xr:uid="{00000000-0005-0000-0000-000036100000}"/>
    <cellStyle name="Dollar (zero dec) 2" xfId="2773" xr:uid="{00000000-0005-0000-0000-000037100000}"/>
    <cellStyle name="Dollar (zero dec) 3" xfId="2772" xr:uid="{00000000-0005-0000-0000-000038100000}"/>
    <cellStyle name="Don gia" xfId="2774" xr:uid="{00000000-0005-0000-0000-000039100000}"/>
    <cellStyle name="DuToanBXD" xfId="2775" xr:uid="{00000000-0005-0000-0000-00003A100000}"/>
    <cellStyle name="DuToanBXD 2" xfId="2776" xr:uid="{00000000-0005-0000-0000-00003B100000}"/>
    <cellStyle name="Dziesi?tny [0]_Invoices2001Slovakia" xfId="2777" xr:uid="{00000000-0005-0000-0000-00003C100000}"/>
    <cellStyle name="Dziesi?tny_Invoices2001Slovakia" xfId="2778" xr:uid="{00000000-0005-0000-0000-00003D100000}"/>
    <cellStyle name="Dziesietny [0]_Invoices2001Slovakia" xfId="2779" xr:uid="{00000000-0005-0000-0000-00003E100000}"/>
    <cellStyle name="Dziesiętny [0]_Invoices2001Slovakia" xfId="2780" xr:uid="{00000000-0005-0000-0000-00003F100000}"/>
    <cellStyle name="Dziesietny [0]_Invoices2001Slovakia_01_Nha so 1_Dien" xfId="2781" xr:uid="{00000000-0005-0000-0000-000040100000}"/>
    <cellStyle name="Dziesiętny [0]_Invoices2001Slovakia_01_Nha so 1_Dien" xfId="2782" xr:uid="{00000000-0005-0000-0000-000041100000}"/>
    <cellStyle name="Dziesietny [0]_Invoices2001Slovakia_10_Nha so 10_Dien1" xfId="2783" xr:uid="{00000000-0005-0000-0000-000042100000}"/>
    <cellStyle name="Dziesiętny [0]_Invoices2001Slovakia_10_Nha so 10_Dien1" xfId="2784" xr:uid="{00000000-0005-0000-0000-000043100000}"/>
    <cellStyle name="Dziesietny [0]_Invoices2001Slovakia_Book1" xfId="2785" xr:uid="{00000000-0005-0000-0000-000044100000}"/>
    <cellStyle name="Dziesiętny [0]_Invoices2001Slovakia_Book1" xfId="2786" xr:uid="{00000000-0005-0000-0000-000045100000}"/>
    <cellStyle name="Dziesietny [0]_Invoices2001Slovakia_Book1_1" xfId="2787" xr:uid="{00000000-0005-0000-0000-000046100000}"/>
    <cellStyle name="Dziesiętny [0]_Invoices2001Slovakia_Book1_1" xfId="2788" xr:uid="{00000000-0005-0000-0000-000047100000}"/>
    <cellStyle name="Dziesietny [0]_Invoices2001Slovakia_Book1_1_Book1" xfId="2789" xr:uid="{00000000-0005-0000-0000-000048100000}"/>
    <cellStyle name="Dziesiętny [0]_Invoices2001Slovakia_Book1_1_Book1" xfId="2790" xr:uid="{00000000-0005-0000-0000-000049100000}"/>
    <cellStyle name="Dziesietny [0]_Invoices2001Slovakia_Book1_2" xfId="2791" xr:uid="{00000000-0005-0000-0000-00004A100000}"/>
    <cellStyle name="Dziesiętny [0]_Invoices2001Slovakia_Book1_2" xfId="2792" xr:uid="{00000000-0005-0000-0000-00004B100000}"/>
    <cellStyle name="Dziesietny [0]_Invoices2001Slovakia_Book1_Nhu cau von ung truoc 2011 Tha h Hoa + Nge An gui TW" xfId="2793" xr:uid="{00000000-0005-0000-0000-00004C100000}"/>
    <cellStyle name="Dziesiętny [0]_Invoices2001Slovakia_Book1_Nhu cau von ung truoc 2011 Tha h Hoa + Nge An gui TW" xfId="2794" xr:uid="{00000000-0005-0000-0000-00004D100000}"/>
    <cellStyle name="Dziesietny [0]_Invoices2001Slovakia_Book1_Nhu cau von ung truoc 2011 Tha h Hoa + Nge An gui TW 2" xfId="2795" xr:uid="{00000000-0005-0000-0000-00004E100000}"/>
    <cellStyle name="Dziesiętny [0]_Invoices2001Slovakia_Book1_Nhu cau von ung truoc 2011 Tha h Hoa + Nge An gui TW 2" xfId="2796" xr:uid="{00000000-0005-0000-0000-00004F100000}"/>
    <cellStyle name="Dziesietny [0]_Invoices2001Slovakia_Book1_Tong hop Cac tuyen(9-1-06)" xfId="2797" xr:uid="{00000000-0005-0000-0000-000050100000}"/>
    <cellStyle name="Dziesiętny [0]_Invoices2001Slovakia_Book1_Tong hop Cac tuyen(9-1-06)" xfId="2798" xr:uid="{00000000-0005-0000-0000-000051100000}"/>
    <cellStyle name="Dziesietny [0]_Invoices2001Slovakia_Book1_Tong hop Cac tuyen(9-1-06) 2" xfId="2799" xr:uid="{00000000-0005-0000-0000-000052100000}"/>
    <cellStyle name="Dziesiętny [0]_Invoices2001Slovakia_Book1_Tong hop Cac tuyen(9-1-06) 2" xfId="2800" xr:uid="{00000000-0005-0000-0000-000053100000}"/>
    <cellStyle name="Dziesietny [0]_Invoices2001Slovakia_Book1_ung 2011 - 11-6-Thanh hoa-Nghe an" xfId="2801" xr:uid="{00000000-0005-0000-0000-000054100000}"/>
    <cellStyle name="Dziesiętny [0]_Invoices2001Slovakia_Book1_ung 2011 - 11-6-Thanh hoa-Nghe an" xfId="2802" xr:uid="{00000000-0005-0000-0000-000055100000}"/>
    <cellStyle name="Dziesietny [0]_Invoices2001Slovakia_Book1_ung truoc 2011 NSTW Thanh Hoa + Nge An gui Thu 12-5" xfId="2803" xr:uid="{00000000-0005-0000-0000-000056100000}"/>
    <cellStyle name="Dziesiętny [0]_Invoices2001Slovakia_Book1_ung truoc 2011 NSTW Thanh Hoa + Nge An gui Thu 12-5" xfId="2804" xr:uid="{00000000-0005-0000-0000-000057100000}"/>
    <cellStyle name="Dziesietny [0]_Invoices2001Slovakia_Book1_ung truoc 2011 NSTW Thanh Hoa + Nge An gui Thu 12-5 2" xfId="2805" xr:uid="{00000000-0005-0000-0000-000058100000}"/>
    <cellStyle name="Dziesiętny [0]_Invoices2001Slovakia_Book1_ung truoc 2011 NSTW Thanh Hoa + Nge An gui Thu 12-5 2" xfId="2806" xr:uid="{00000000-0005-0000-0000-000059100000}"/>
    <cellStyle name="Dziesietny [0]_Invoices2001Slovakia_d-uong+TDT" xfId="2807" xr:uid="{00000000-0005-0000-0000-00005A100000}"/>
    <cellStyle name="Dziesiętny [0]_Invoices2001Slovakia_Nhµ ®Ó xe" xfId="2808" xr:uid="{00000000-0005-0000-0000-00005B100000}"/>
    <cellStyle name="Dziesietny [0]_Invoices2001Slovakia_Nha bao ve(28-7-05)" xfId="2809" xr:uid="{00000000-0005-0000-0000-00005C100000}"/>
    <cellStyle name="Dziesiętny [0]_Invoices2001Slovakia_Nha bao ve(28-7-05)" xfId="2810" xr:uid="{00000000-0005-0000-0000-00005D100000}"/>
    <cellStyle name="Dziesietny [0]_Invoices2001Slovakia_NHA de xe nguyen du" xfId="2811" xr:uid="{00000000-0005-0000-0000-00005E100000}"/>
    <cellStyle name="Dziesiętny [0]_Invoices2001Slovakia_NHA de xe nguyen du" xfId="2812" xr:uid="{00000000-0005-0000-0000-00005F100000}"/>
    <cellStyle name="Dziesietny [0]_Invoices2001Slovakia_Nhalamviec VTC(25-1-05)" xfId="2813" xr:uid="{00000000-0005-0000-0000-000060100000}"/>
    <cellStyle name="Dziesiętny [0]_Invoices2001Slovakia_Nhalamviec VTC(25-1-05)" xfId="2814" xr:uid="{00000000-0005-0000-0000-000061100000}"/>
    <cellStyle name="Dziesietny [0]_Invoices2001Slovakia_Nhalamviec VTC(25-1-05) 2" xfId="2815" xr:uid="{00000000-0005-0000-0000-000062100000}"/>
    <cellStyle name="Dziesiętny [0]_Invoices2001Slovakia_TDT KHANH HOA" xfId="2816" xr:uid="{00000000-0005-0000-0000-000063100000}"/>
    <cellStyle name="Dziesietny [0]_Invoices2001Slovakia_TDT KHANH HOA_Tong hop Cac tuyen(9-1-06)" xfId="2817" xr:uid="{00000000-0005-0000-0000-000064100000}"/>
    <cellStyle name="Dziesiętny [0]_Invoices2001Slovakia_TDT KHANH HOA_Tong hop Cac tuyen(9-1-06)" xfId="2818" xr:uid="{00000000-0005-0000-0000-000065100000}"/>
    <cellStyle name="Dziesietny [0]_Invoices2001Slovakia_TDT KHANH HOA_Tong hop Cac tuyen(9-1-06) 2" xfId="2819" xr:uid="{00000000-0005-0000-0000-000066100000}"/>
    <cellStyle name="Dziesiętny [0]_Invoices2001Slovakia_TDT KHANH HOA_Tong hop Cac tuyen(9-1-06) 2" xfId="2820" xr:uid="{00000000-0005-0000-0000-000067100000}"/>
    <cellStyle name="Dziesietny [0]_Invoices2001Slovakia_TDT quangngai" xfId="2821" xr:uid="{00000000-0005-0000-0000-000068100000}"/>
    <cellStyle name="Dziesiętny [0]_Invoices2001Slovakia_TDT quangngai" xfId="2822" xr:uid="{00000000-0005-0000-0000-000069100000}"/>
    <cellStyle name="Dziesietny [0]_Invoices2001Slovakia_TMDT(10-5-06)" xfId="2823" xr:uid="{00000000-0005-0000-0000-00006A100000}"/>
    <cellStyle name="Dziesietny_Invoices2001Slovakia" xfId="2824" xr:uid="{00000000-0005-0000-0000-00006B100000}"/>
    <cellStyle name="Dziesiętny_Invoices2001Slovakia" xfId="2825" xr:uid="{00000000-0005-0000-0000-00006C100000}"/>
    <cellStyle name="Dziesietny_Invoices2001Slovakia_01_Nha so 1_Dien" xfId="2826" xr:uid="{00000000-0005-0000-0000-00006D100000}"/>
    <cellStyle name="Dziesiętny_Invoices2001Slovakia_01_Nha so 1_Dien" xfId="2827" xr:uid="{00000000-0005-0000-0000-00006E100000}"/>
    <cellStyle name="Dziesietny_Invoices2001Slovakia_10_Nha so 10_Dien1" xfId="2828" xr:uid="{00000000-0005-0000-0000-00006F100000}"/>
    <cellStyle name="Dziesiętny_Invoices2001Slovakia_10_Nha so 10_Dien1" xfId="2829" xr:uid="{00000000-0005-0000-0000-000070100000}"/>
    <cellStyle name="Dziesietny_Invoices2001Slovakia_Book1" xfId="2830" xr:uid="{00000000-0005-0000-0000-000071100000}"/>
    <cellStyle name="Dziesiętny_Invoices2001Slovakia_Book1" xfId="2831" xr:uid="{00000000-0005-0000-0000-000072100000}"/>
    <cellStyle name="Dziesietny_Invoices2001Slovakia_Book1_1" xfId="2832" xr:uid="{00000000-0005-0000-0000-000073100000}"/>
    <cellStyle name="Dziesiętny_Invoices2001Slovakia_Book1_1" xfId="2833" xr:uid="{00000000-0005-0000-0000-000074100000}"/>
    <cellStyle name="Dziesietny_Invoices2001Slovakia_Book1_1_Book1" xfId="2834" xr:uid="{00000000-0005-0000-0000-000075100000}"/>
    <cellStyle name="Dziesiętny_Invoices2001Slovakia_Book1_1_Book1" xfId="2835" xr:uid="{00000000-0005-0000-0000-000076100000}"/>
    <cellStyle name="Dziesietny_Invoices2001Slovakia_Book1_2" xfId="2836" xr:uid="{00000000-0005-0000-0000-000077100000}"/>
    <cellStyle name="Dziesiętny_Invoices2001Slovakia_Book1_2" xfId="2837" xr:uid="{00000000-0005-0000-0000-000078100000}"/>
    <cellStyle name="Dziesietny_Invoices2001Slovakia_Book1_Nhu cau von ung truoc 2011 Tha h Hoa + Nge An gui TW" xfId="2838" xr:uid="{00000000-0005-0000-0000-000079100000}"/>
    <cellStyle name="Dziesiętny_Invoices2001Slovakia_Book1_Nhu cau von ung truoc 2011 Tha h Hoa + Nge An gui TW" xfId="2839" xr:uid="{00000000-0005-0000-0000-00007A100000}"/>
    <cellStyle name="Dziesietny_Invoices2001Slovakia_Book1_Nhu cau von ung truoc 2011 Tha h Hoa + Nge An gui TW 2" xfId="2840" xr:uid="{00000000-0005-0000-0000-00007B100000}"/>
    <cellStyle name="Dziesiętny_Invoices2001Slovakia_Book1_Nhu cau von ung truoc 2011 Tha h Hoa + Nge An gui TW 2" xfId="2841" xr:uid="{00000000-0005-0000-0000-00007C100000}"/>
    <cellStyle name="Dziesietny_Invoices2001Slovakia_Book1_Tong hop Cac tuyen(9-1-06)" xfId="2842" xr:uid="{00000000-0005-0000-0000-00007D100000}"/>
    <cellStyle name="Dziesiętny_Invoices2001Slovakia_Book1_Tong hop Cac tuyen(9-1-06)" xfId="2843" xr:uid="{00000000-0005-0000-0000-00007E100000}"/>
    <cellStyle name="Dziesietny_Invoices2001Slovakia_Book1_Tong hop Cac tuyen(9-1-06) 2" xfId="2844" xr:uid="{00000000-0005-0000-0000-00007F100000}"/>
    <cellStyle name="Dziesiętny_Invoices2001Slovakia_Book1_Tong hop Cac tuyen(9-1-06) 2" xfId="2845" xr:uid="{00000000-0005-0000-0000-000080100000}"/>
    <cellStyle name="Dziesietny_Invoices2001Slovakia_Book1_ung 2011 - 11-6-Thanh hoa-Nghe an" xfId="2846" xr:uid="{00000000-0005-0000-0000-000081100000}"/>
    <cellStyle name="Dziesiętny_Invoices2001Slovakia_Book1_ung 2011 - 11-6-Thanh hoa-Nghe an" xfId="2847" xr:uid="{00000000-0005-0000-0000-000082100000}"/>
    <cellStyle name="Dziesietny_Invoices2001Slovakia_Book1_ung truoc 2011 NSTW Thanh Hoa + Nge An gui Thu 12-5" xfId="2848" xr:uid="{00000000-0005-0000-0000-000083100000}"/>
    <cellStyle name="Dziesiętny_Invoices2001Slovakia_Book1_ung truoc 2011 NSTW Thanh Hoa + Nge An gui Thu 12-5" xfId="2849" xr:uid="{00000000-0005-0000-0000-000084100000}"/>
    <cellStyle name="Dziesietny_Invoices2001Slovakia_Book1_ung truoc 2011 NSTW Thanh Hoa + Nge An gui Thu 12-5 2" xfId="2850" xr:uid="{00000000-0005-0000-0000-000085100000}"/>
    <cellStyle name="Dziesiętny_Invoices2001Slovakia_Book1_ung truoc 2011 NSTW Thanh Hoa + Nge An gui Thu 12-5 2" xfId="2851" xr:uid="{00000000-0005-0000-0000-000086100000}"/>
    <cellStyle name="Dziesietny_Invoices2001Slovakia_d-uong+TDT" xfId="2852" xr:uid="{00000000-0005-0000-0000-000087100000}"/>
    <cellStyle name="Dziesiętny_Invoices2001Slovakia_Nhµ ®Ó xe" xfId="2853" xr:uid="{00000000-0005-0000-0000-000088100000}"/>
    <cellStyle name="Dziesietny_Invoices2001Slovakia_Nha bao ve(28-7-05)" xfId="2854" xr:uid="{00000000-0005-0000-0000-000089100000}"/>
    <cellStyle name="Dziesiętny_Invoices2001Slovakia_Nha bao ve(28-7-05)" xfId="2855" xr:uid="{00000000-0005-0000-0000-00008A100000}"/>
    <cellStyle name="Dziesietny_Invoices2001Slovakia_NHA de xe nguyen du" xfId="2856" xr:uid="{00000000-0005-0000-0000-00008B100000}"/>
    <cellStyle name="Dziesiętny_Invoices2001Slovakia_NHA de xe nguyen du" xfId="2857" xr:uid="{00000000-0005-0000-0000-00008C100000}"/>
    <cellStyle name="Dziesietny_Invoices2001Slovakia_Nhalamviec VTC(25-1-05)" xfId="2858" xr:uid="{00000000-0005-0000-0000-00008D100000}"/>
    <cellStyle name="Dziesiętny_Invoices2001Slovakia_Nhalamviec VTC(25-1-05)" xfId="2859" xr:uid="{00000000-0005-0000-0000-00008E100000}"/>
    <cellStyle name="Dziesietny_Invoices2001Slovakia_Nhalamviec VTC(25-1-05) 2" xfId="2860" xr:uid="{00000000-0005-0000-0000-00008F100000}"/>
    <cellStyle name="Dziesiętny_Invoices2001Slovakia_TDT KHANH HOA" xfId="2861" xr:uid="{00000000-0005-0000-0000-000090100000}"/>
    <cellStyle name="Dziesietny_Invoices2001Slovakia_TDT KHANH HOA_Tong hop Cac tuyen(9-1-06)" xfId="2862" xr:uid="{00000000-0005-0000-0000-000091100000}"/>
    <cellStyle name="Dziesiętny_Invoices2001Slovakia_TDT KHANH HOA_Tong hop Cac tuyen(9-1-06)" xfId="2863" xr:uid="{00000000-0005-0000-0000-000092100000}"/>
    <cellStyle name="Dziesietny_Invoices2001Slovakia_TDT KHANH HOA_Tong hop Cac tuyen(9-1-06) 2" xfId="2864" xr:uid="{00000000-0005-0000-0000-000093100000}"/>
    <cellStyle name="Dziesiętny_Invoices2001Slovakia_TDT KHANH HOA_Tong hop Cac tuyen(9-1-06) 2" xfId="2865" xr:uid="{00000000-0005-0000-0000-000094100000}"/>
    <cellStyle name="Dziesietny_Invoices2001Slovakia_TDT quangngai" xfId="2866" xr:uid="{00000000-0005-0000-0000-000095100000}"/>
    <cellStyle name="Dziesiętny_Invoices2001Slovakia_TDT quangngai" xfId="2867" xr:uid="{00000000-0005-0000-0000-000096100000}"/>
    <cellStyle name="Dziesietny_Invoices2001Slovakia_TMDT(10-5-06)" xfId="2868" xr:uid="{00000000-0005-0000-0000-000097100000}"/>
    <cellStyle name="e" xfId="4" xr:uid="{00000000-0005-0000-0000-000098100000}"/>
    <cellStyle name="e 2" xfId="13186" xr:uid="{00000000-0005-0000-0000-000099100000}"/>
    <cellStyle name="e 3" xfId="2919" xr:uid="{00000000-0005-0000-0000-00009A100000}"/>
    <cellStyle name="Emphasis 1" xfId="2920" xr:uid="{00000000-0005-0000-0000-00009B100000}"/>
    <cellStyle name="Emphasis 2" xfId="2921" xr:uid="{00000000-0005-0000-0000-00009C100000}"/>
    <cellStyle name="Emphasis 3" xfId="2922" xr:uid="{00000000-0005-0000-0000-00009D100000}"/>
    <cellStyle name="Encabez1" xfId="2923" xr:uid="{00000000-0005-0000-0000-00009E100000}"/>
    <cellStyle name="Encabez2" xfId="2924" xr:uid="{00000000-0005-0000-0000-00009F100000}"/>
    <cellStyle name="Enter Currency (0)" xfId="2925" xr:uid="{00000000-0005-0000-0000-0000A0100000}"/>
    <cellStyle name="Enter Currency (0) 2" xfId="2926" xr:uid="{00000000-0005-0000-0000-0000A1100000}"/>
    <cellStyle name="Enter Currency (2)" xfId="2927" xr:uid="{00000000-0005-0000-0000-0000A2100000}"/>
    <cellStyle name="Enter Units (0)" xfId="2928" xr:uid="{00000000-0005-0000-0000-0000A3100000}"/>
    <cellStyle name="Enter Units (0) 2" xfId="2929" xr:uid="{00000000-0005-0000-0000-0000A4100000}"/>
    <cellStyle name="Enter Units (1)" xfId="2930" xr:uid="{00000000-0005-0000-0000-0000A5100000}"/>
    <cellStyle name="Enter Units (2)" xfId="2931" xr:uid="{00000000-0005-0000-0000-0000A6100000}"/>
    <cellStyle name="Entered" xfId="70" xr:uid="{00000000-0005-0000-0000-0000A7100000}"/>
    <cellStyle name="Entered 2" xfId="13232" xr:uid="{00000000-0005-0000-0000-0000A8100000}"/>
    <cellStyle name="Entered 3" xfId="2932" xr:uid="{00000000-0005-0000-0000-0000A9100000}"/>
    <cellStyle name="En-tete1" xfId="2933" xr:uid="{00000000-0005-0000-0000-0000AA100000}"/>
    <cellStyle name="En-tete1 2" xfId="2934" xr:uid="{00000000-0005-0000-0000-0000AB100000}"/>
    <cellStyle name="En-tete2" xfId="2935" xr:uid="{00000000-0005-0000-0000-0000AC100000}"/>
    <cellStyle name="En-tete2 2" xfId="2936" xr:uid="{00000000-0005-0000-0000-0000AD100000}"/>
    <cellStyle name="Euro" xfId="2937" xr:uid="{00000000-0005-0000-0000-0000AE100000}"/>
    <cellStyle name="Euro 2" xfId="2938" xr:uid="{00000000-0005-0000-0000-0000AF100000}"/>
    <cellStyle name="Euro 3" xfId="2939" xr:uid="{00000000-0005-0000-0000-0000B0100000}"/>
    <cellStyle name="Excel Built-in Normal" xfId="2940" xr:uid="{00000000-0005-0000-0000-0000B1100000}"/>
    <cellStyle name="Explanatory Text 2" xfId="2941" xr:uid="{00000000-0005-0000-0000-0000B2100000}"/>
    <cellStyle name="Explanatory Text 2 2" xfId="2942" xr:uid="{00000000-0005-0000-0000-0000B3100000}"/>
    <cellStyle name="Explanatory Text 2 3" xfId="2943" xr:uid="{00000000-0005-0000-0000-0000B4100000}"/>
    <cellStyle name="Explanatory Text 3" xfId="2944" xr:uid="{00000000-0005-0000-0000-0000B5100000}"/>
    <cellStyle name="Explanatory Text 4" xfId="2945" xr:uid="{00000000-0005-0000-0000-0000B6100000}"/>
    <cellStyle name="Explanatory Text 5" xfId="2946" xr:uid="{00000000-0005-0000-0000-0000B7100000}"/>
    <cellStyle name="f" xfId="6" xr:uid="{00000000-0005-0000-0000-0000B8100000}"/>
    <cellStyle name="f 2" xfId="13187" xr:uid="{00000000-0005-0000-0000-0000B9100000}"/>
    <cellStyle name="f 3" xfId="2947" xr:uid="{00000000-0005-0000-0000-0000BA100000}"/>
    <cellStyle name="f_Danhmuc_Quyhoach2009" xfId="12669" xr:uid="{00000000-0005-0000-0000-0000BB100000}"/>
    <cellStyle name="f_Danhmuc_Quyhoach2009 2" xfId="12670" xr:uid="{00000000-0005-0000-0000-0000BC100000}"/>
    <cellStyle name="f_Danhmuc_Quyhoach2009 2 2" xfId="12671" xr:uid="{00000000-0005-0000-0000-0000BD100000}"/>
    <cellStyle name="F2" xfId="2948" xr:uid="{00000000-0005-0000-0000-0000BE100000}"/>
    <cellStyle name="F3" xfId="2949" xr:uid="{00000000-0005-0000-0000-0000BF100000}"/>
    <cellStyle name="F4" xfId="2950" xr:uid="{00000000-0005-0000-0000-0000C0100000}"/>
    <cellStyle name="F5" xfId="2951" xr:uid="{00000000-0005-0000-0000-0000C1100000}"/>
    <cellStyle name="F6" xfId="2952" xr:uid="{00000000-0005-0000-0000-0000C2100000}"/>
    <cellStyle name="F7" xfId="2953" xr:uid="{00000000-0005-0000-0000-0000C3100000}"/>
    <cellStyle name="F8" xfId="2954" xr:uid="{00000000-0005-0000-0000-0000C4100000}"/>
    <cellStyle name="Fijo" xfId="2955" xr:uid="{00000000-0005-0000-0000-0000C5100000}"/>
    <cellStyle name="Financier" xfId="2956" xr:uid="{00000000-0005-0000-0000-0000C6100000}"/>
    <cellStyle name="Financiero" xfId="2957" xr:uid="{00000000-0005-0000-0000-0000C7100000}"/>
    <cellStyle name="Fixe" xfId="2958" xr:uid="{00000000-0005-0000-0000-0000C8100000}"/>
    <cellStyle name="Fixed" xfId="72" xr:uid="{00000000-0005-0000-0000-0000C9100000}"/>
    <cellStyle name="Fixed 2" xfId="2959" xr:uid="{00000000-0005-0000-0000-0000CA100000}"/>
    <cellStyle name="Fixed 3" xfId="2960" xr:uid="{00000000-0005-0000-0000-0000CB100000}"/>
    <cellStyle name="Fixed 4" xfId="2961" xr:uid="{00000000-0005-0000-0000-0000CC100000}"/>
    <cellStyle name="Font Britannic16" xfId="71" xr:uid="{00000000-0005-0000-0000-0000CD100000}"/>
    <cellStyle name="Font Britannic16 2" xfId="13233" xr:uid="{00000000-0005-0000-0000-0000CE100000}"/>
    <cellStyle name="Font Britannic16 3" xfId="2962" xr:uid="{00000000-0005-0000-0000-0000CF100000}"/>
    <cellStyle name="Font Britannic18" xfId="73" xr:uid="{00000000-0005-0000-0000-0000D0100000}"/>
    <cellStyle name="Font Britannic18 2" xfId="13234" xr:uid="{00000000-0005-0000-0000-0000D1100000}"/>
    <cellStyle name="Font Britannic18 3" xfId="2963" xr:uid="{00000000-0005-0000-0000-0000D2100000}"/>
    <cellStyle name="Font CenturyCond 18" xfId="66" xr:uid="{00000000-0005-0000-0000-0000D3100000}"/>
    <cellStyle name="Font CenturyCond 18 2" xfId="13230" xr:uid="{00000000-0005-0000-0000-0000D4100000}"/>
    <cellStyle name="Font CenturyCond 18 3" xfId="2964" xr:uid="{00000000-0005-0000-0000-0000D5100000}"/>
    <cellStyle name="Font Cond20" xfId="74" xr:uid="{00000000-0005-0000-0000-0000D6100000}"/>
    <cellStyle name="Font Cond20 2" xfId="13235" xr:uid="{00000000-0005-0000-0000-0000D7100000}"/>
    <cellStyle name="Font Cond20 3" xfId="2965" xr:uid="{00000000-0005-0000-0000-0000D8100000}"/>
    <cellStyle name="Font LucidaSans16" xfId="75" xr:uid="{00000000-0005-0000-0000-0000D9100000}"/>
    <cellStyle name="Font LucidaSans16 2" xfId="13236" xr:uid="{00000000-0005-0000-0000-0000DA100000}"/>
    <cellStyle name="Font LucidaSans16 3" xfId="2966" xr:uid="{00000000-0005-0000-0000-0000DB100000}"/>
    <cellStyle name="Font NewCenturyCond18" xfId="76" xr:uid="{00000000-0005-0000-0000-0000DC100000}"/>
    <cellStyle name="Font NewCenturyCond18 2" xfId="13237" xr:uid="{00000000-0005-0000-0000-0000DD100000}"/>
    <cellStyle name="Font NewCenturyCond18 3" xfId="2967" xr:uid="{00000000-0005-0000-0000-0000DE100000}"/>
    <cellStyle name="Font Ottawa14" xfId="18" xr:uid="{00000000-0005-0000-0000-0000DF100000}"/>
    <cellStyle name="Font Ottawa14 2" xfId="2969" xr:uid="{00000000-0005-0000-0000-0000E0100000}"/>
    <cellStyle name="Font Ottawa14 3" xfId="13196" xr:uid="{00000000-0005-0000-0000-0000E1100000}"/>
    <cellStyle name="Font Ottawa14 4" xfId="2968" xr:uid="{00000000-0005-0000-0000-0000E2100000}"/>
    <cellStyle name="Font Ottawa16" xfId="78" xr:uid="{00000000-0005-0000-0000-0000E3100000}"/>
    <cellStyle name="Font Ottawa16 2" xfId="13238" xr:uid="{00000000-0005-0000-0000-0000E4100000}"/>
    <cellStyle name="Font Ottawa16 3" xfId="2970" xr:uid="{00000000-0005-0000-0000-0000E5100000}"/>
    <cellStyle name="Formulas" xfId="2971" xr:uid="{00000000-0005-0000-0000-0000E6100000}"/>
    <cellStyle name="Formulas 2" xfId="2972" xr:uid="{00000000-0005-0000-0000-0000E7100000}"/>
    <cellStyle name="Formulas 2 2" xfId="2973" xr:uid="{00000000-0005-0000-0000-0000E8100000}"/>
    <cellStyle name="Formulas 2 2 2" xfId="14038" xr:uid="{00000000-0005-0000-0000-0000E9100000}"/>
    <cellStyle name="Formulas 2 3" xfId="14039" xr:uid="{00000000-0005-0000-0000-0000EA100000}"/>
    <cellStyle name="Formulas 3" xfId="14040" xr:uid="{00000000-0005-0000-0000-0000EB100000}"/>
    <cellStyle name="Ghi chú" xfId="2974" xr:uid="{00000000-0005-0000-0000-0000EC100000}"/>
    <cellStyle name="Ghi chú 2" xfId="2975" xr:uid="{00000000-0005-0000-0000-0000ED100000}"/>
    <cellStyle name="Ghi chú 2 2" xfId="2976" xr:uid="{00000000-0005-0000-0000-0000EE100000}"/>
    <cellStyle name="Ghi chú 2 2 2" xfId="2977" xr:uid="{00000000-0005-0000-0000-0000EF100000}"/>
    <cellStyle name="Ghi chú 2 2 2 2" xfId="14041" xr:uid="{00000000-0005-0000-0000-0000F0100000}"/>
    <cellStyle name="Ghi chú 2 2 3" xfId="2978" xr:uid="{00000000-0005-0000-0000-0000F1100000}"/>
    <cellStyle name="Ghi chú 2 2 3 2" xfId="14042" xr:uid="{00000000-0005-0000-0000-0000F2100000}"/>
    <cellStyle name="Ghi chú 2 2 4" xfId="14043" xr:uid="{00000000-0005-0000-0000-0000F3100000}"/>
    <cellStyle name="Ghi chú 2 3" xfId="2979" xr:uid="{00000000-0005-0000-0000-0000F4100000}"/>
    <cellStyle name="Ghi chú 2 3 2" xfId="2980" xr:uid="{00000000-0005-0000-0000-0000F5100000}"/>
    <cellStyle name="Ghi chú 2 3 2 2" xfId="14044" xr:uid="{00000000-0005-0000-0000-0000F6100000}"/>
    <cellStyle name="Ghi chú 2 3 3" xfId="2981" xr:uid="{00000000-0005-0000-0000-0000F7100000}"/>
    <cellStyle name="Ghi chú 2 3 3 2" xfId="14045" xr:uid="{00000000-0005-0000-0000-0000F8100000}"/>
    <cellStyle name="Ghi chú 2 3 4" xfId="14046" xr:uid="{00000000-0005-0000-0000-0000F9100000}"/>
    <cellStyle name="Ghi chú 2 4" xfId="2982" xr:uid="{00000000-0005-0000-0000-0000FA100000}"/>
    <cellStyle name="Ghi chú 2 4 2" xfId="14047" xr:uid="{00000000-0005-0000-0000-0000FB100000}"/>
    <cellStyle name="Ghi chú 2 5" xfId="2983" xr:uid="{00000000-0005-0000-0000-0000FC100000}"/>
    <cellStyle name="Ghi chú 2 5 2" xfId="14048" xr:uid="{00000000-0005-0000-0000-0000FD100000}"/>
    <cellStyle name="Ghi chú 2 6" xfId="14049" xr:uid="{00000000-0005-0000-0000-0000FE100000}"/>
    <cellStyle name="Ghi chú 3" xfId="2984" xr:uid="{00000000-0005-0000-0000-0000FF100000}"/>
    <cellStyle name="Ghi chú 3 2" xfId="2985" xr:uid="{00000000-0005-0000-0000-000000110000}"/>
    <cellStyle name="Ghi chú 3 2 2" xfId="14050" xr:uid="{00000000-0005-0000-0000-000001110000}"/>
    <cellStyle name="Ghi chú 3 3" xfId="2986" xr:uid="{00000000-0005-0000-0000-000002110000}"/>
    <cellStyle name="Ghi chú 3 3 2" xfId="14051" xr:uid="{00000000-0005-0000-0000-000003110000}"/>
    <cellStyle name="Ghi chú 3 4" xfId="14052" xr:uid="{00000000-0005-0000-0000-000004110000}"/>
    <cellStyle name="Ghi chú 4" xfId="2987" xr:uid="{00000000-0005-0000-0000-000005110000}"/>
    <cellStyle name="Ghi chú 4 2" xfId="2988" xr:uid="{00000000-0005-0000-0000-000006110000}"/>
    <cellStyle name="Ghi chú 4 2 2" xfId="14053" xr:uid="{00000000-0005-0000-0000-000007110000}"/>
    <cellStyle name="Ghi chú 4 3" xfId="2989" xr:uid="{00000000-0005-0000-0000-000008110000}"/>
    <cellStyle name="Ghi chú 4 3 2" xfId="14054" xr:uid="{00000000-0005-0000-0000-000009110000}"/>
    <cellStyle name="Ghi chú 4 4" xfId="14055" xr:uid="{00000000-0005-0000-0000-00000A110000}"/>
    <cellStyle name="Ghi chú 5" xfId="2990" xr:uid="{00000000-0005-0000-0000-00000B110000}"/>
    <cellStyle name="Ghi chú 5 2" xfId="14056" xr:uid="{00000000-0005-0000-0000-00000C110000}"/>
    <cellStyle name="Ghi chú 6" xfId="2991" xr:uid="{00000000-0005-0000-0000-00000D110000}"/>
    <cellStyle name="Ghi chú 6 2" xfId="14057" xr:uid="{00000000-0005-0000-0000-00000E110000}"/>
    <cellStyle name="Ghi chú 7" xfId="2992" xr:uid="{00000000-0005-0000-0000-00000F110000}"/>
    <cellStyle name="Ghi chú 7 2" xfId="14058" xr:uid="{00000000-0005-0000-0000-000010110000}"/>
    <cellStyle name="Ghi chú 8" xfId="14059" xr:uid="{00000000-0005-0000-0000-000011110000}"/>
    <cellStyle name="gia" xfId="3002" xr:uid="{00000000-0005-0000-0000-000012110000}"/>
    <cellStyle name="GIA-MOI" xfId="80" xr:uid="{00000000-0005-0000-0000-000013110000}"/>
    <cellStyle name="GIA-MOI 2" xfId="14060" xr:uid="{00000000-0005-0000-0000-000014110000}"/>
    <cellStyle name="Good 2" xfId="2993" xr:uid="{00000000-0005-0000-0000-000015110000}"/>
    <cellStyle name="Good 2 2" xfId="2994" xr:uid="{00000000-0005-0000-0000-000016110000}"/>
    <cellStyle name="Good 2 3" xfId="2995" xr:uid="{00000000-0005-0000-0000-000017110000}"/>
    <cellStyle name="Good 3" xfId="2996" xr:uid="{00000000-0005-0000-0000-000018110000}"/>
    <cellStyle name="Good 3 2" xfId="2997" xr:uid="{00000000-0005-0000-0000-000019110000}"/>
    <cellStyle name="Good 4" xfId="2998" xr:uid="{00000000-0005-0000-0000-00001A110000}"/>
    <cellStyle name="Good 5" xfId="2999" xr:uid="{00000000-0005-0000-0000-00001B110000}"/>
    <cellStyle name="Grey" xfId="79" xr:uid="{00000000-0005-0000-0000-00001C110000}"/>
    <cellStyle name="Grey 2" xfId="13239" xr:uid="{00000000-0005-0000-0000-00001D110000}"/>
    <cellStyle name="Grey 3" xfId="3000" xr:uid="{00000000-0005-0000-0000-00001E110000}"/>
    <cellStyle name="Group" xfId="3001" xr:uid="{00000000-0005-0000-0000-00001F110000}"/>
    <cellStyle name="H" xfId="81" xr:uid="{00000000-0005-0000-0000-000020110000}"/>
    <cellStyle name="H 2" xfId="13240" xr:uid="{00000000-0005-0000-0000-000021110000}"/>
    <cellStyle name="H 3" xfId="3003" xr:uid="{00000000-0005-0000-0000-000022110000}"/>
    <cellStyle name="ha" xfId="3004" xr:uid="{00000000-0005-0000-0000-000023110000}"/>
    <cellStyle name="HAI" xfId="32" xr:uid="{00000000-0005-0000-0000-000024110000}"/>
    <cellStyle name="hai 10" xfId="3006" xr:uid="{00000000-0005-0000-0000-000025110000}"/>
    <cellStyle name="HAI 11" xfId="3007" xr:uid="{00000000-0005-0000-0000-000026110000}"/>
    <cellStyle name="HAI 12" xfId="3008" xr:uid="{00000000-0005-0000-0000-000027110000}"/>
    <cellStyle name="HAI 13" xfId="13205" xr:uid="{00000000-0005-0000-0000-000028110000}"/>
    <cellStyle name="HAI 14" xfId="3005" xr:uid="{00000000-0005-0000-0000-000029110000}"/>
    <cellStyle name="HAI 2" xfId="3009" xr:uid="{00000000-0005-0000-0000-00002A110000}"/>
    <cellStyle name="HAI 2 2" xfId="3010" xr:uid="{00000000-0005-0000-0000-00002B110000}"/>
    <cellStyle name="HAI 3" xfId="3011" xr:uid="{00000000-0005-0000-0000-00002C110000}"/>
    <cellStyle name="HAI 3 2" xfId="3012" xr:uid="{00000000-0005-0000-0000-00002D110000}"/>
    <cellStyle name="HAI 4" xfId="3013" xr:uid="{00000000-0005-0000-0000-00002E110000}"/>
    <cellStyle name="HAI 4 2" xfId="3014" xr:uid="{00000000-0005-0000-0000-00002F110000}"/>
    <cellStyle name="hai 5" xfId="3015" xr:uid="{00000000-0005-0000-0000-000030110000}"/>
    <cellStyle name="hai 5 2" xfId="3016" xr:uid="{00000000-0005-0000-0000-000031110000}"/>
    <cellStyle name="hai 6" xfId="3017" xr:uid="{00000000-0005-0000-0000-000032110000}"/>
    <cellStyle name="hai 6 2" xfId="3018" xr:uid="{00000000-0005-0000-0000-000033110000}"/>
    <cellStyle name="HAI 7" xfId="3019" xr:uid="{00000000-0005-0000-0000-000034110000}"/>
    <cellStyle name="HAI 7 2" xfId="3020" xr:uid="{00000000-0005-0000-0000-000035110000}"/>
    <cellStyle name="hai 8" xfId="3021" xr:uid="{00000000-0005-0000-0000-000036110000}"/>
    <cellStyle name="hai 9" xfId="3022" xr:uid="{00000000-0005-0000-0000-000037110000}"/>
    <cellStyle name="Head 1" xfId="82" xr:uid="{00000000-0005-0000-0000-000038110000}"/>
    <cellStyle name="Head 1 2" xfId="13241" xr:uid="{00000000-0005-0000-0000-000039110000}"/>
    <cellStyle name="Head 1 3" xfId="3023" xr:uid="{00000000-0005-0000-0000-00003A110000}"/>
    <cellStyle name="HEADER" xfId="3024" xr:uid="{00000000-0005-0000-0000-00003B110000}"/>
    <cellStyle name="HEADER 2" xfId="3025" xr:uid="{00000000-0005-0000-0000-00003C110000}"/>
    <cellStyle name="Header1" xfId="83" xr:uid="{00000000-0005-0000-0000-00003D110000}"/>
    <cellStyle name="Header1 2" xfId="12672" xr:uid="{00000000-0005-0000-0000-00003E110000}"/>
    <cellStyle name="Header1 2 2" xfId="14061" xr:uid="{00000000-0005-0000-0000-00003F110000}"/>
    <cellStyle name="Header1 3" xfId="13242" xr:uid="{00000000-0005-0000-0000-000040110000}"/>
    <cellStyle name="Header1 3 2" xfId="14062" xr:uid="{00000000-0005-0000-0000-000041110000}"/>
    <cellStyle name="Header1 4" xfId="14063" xr:uid="{00000000-0005-0000-0000-000042110000}"/>
    <cellStyle name="Header1_CTMTQG 2015" xfId="12673" xr:uid="{00000000-0005-0000-0000-000043110000}"/>
    <cellStyle name="Header2" xfId="84" xr:uid="{00000000-0005-0000-0000-000044110000}"/>
    <cellStyle name="Header2 2" xfId="3027" xr:uid="{00000000-0005-0000-0000-000045110000}"/>
    <cellStyle name="Header2 2 2" xfId="3028" xr:uid="{00000000-0005-0000-0000-000046110000}"/>
    <cellStyle name="Header2 2 2 2" xfId="3029" xr:uid="{00000000-0005-0000-0000-000047110000}"/>
    <cellStyle name="Header2 2 2 2 2" xfId="14064" xr:uid="{00000000-0005-0000-0000-000048110000}"/>
    <cellStyle name="Header2 2 2 3" xfId="3030" xr:uid="{00000000-0005-0000-0000-000049110000}"/>
    <cellStyle name="Header2 2 2 3 2" xfId="14065" xr:uid="{00000000-0005-0000-0000-00004A110000}"/>
    <cellStyle name="Header2 2 2 4" xfId="14066" xr:uid="{00000000-0005-0000-0000-00004B110000}"/>
    <cellStyle name="Header2 2 3" xfId="3031" xr:uid="{00000000-0005-0000-0000-00004C110000}"/>
    <cellStyle name="Header2 2 3 2" xfId="3032" xr:uid="{00000000-0005-0000-0000-00004D110000}"/>
    <cellStyle name="Header2 2 3 2 2" xfId="14067" xr:uid="{00000000-0005-0000-0000-00004E110000}"/>
    <cellStyle name="Header2 2 3 3" xfId="3033" xr:uid="{00000000-0005-0000-0000-00004F110000}"/>
    <cellStyle name="Header2 2 3 3 2" xfId="14068" xr:uid="{00000000-0005-0000-0000-000050110000}"/>
    <cellStyle name="Header2 2 3 4" xfId="14069" xr:uid="{00000000-0005-0000-0000-000051110000}"/>
    <cellStyle name="Header2 2 4" xfId="3034" xr:uid="{00000000-0005-0000-0000-000052110000}"/>
    <cellStyle name="Header2 2 4 2" xfId="14070" xr:uid="{00000000-0005-0000-0000-000053110000}"/>
    <cellStyle name="Header2 2 5" xfId="3035" xr:uid="{00000000-0005-0000-0000-000054110000}"/>
    <cellStyle name="Header2 2 5 2" xfId="14071" xr:uid="{00000000-0005-0000-0000-000055110000}"/>
    <cellStyle name="Header2 2 6" xfId="14072" xr:uid="{00000000-0005-0000-0000-000056110000}"/>
    <cellStyle name="Header2 3" xfId="3036" xr:uid="{00000000-0005-0000-0000-000057110000}"/>
    <cellStyle name="Header2 3 2" xfId="3037" xr:uid="{00000000-0005-0000-0000-000058110000}"/>
    <cellStyle name="Header2 3 2 2" xfId="3038" xr:uid="{00000000-0005-0000-0000-000059110000}"/>
    <cellStyle name="Header2 3 2 2 2" xfId="14073" xr:uid="{00000000-0005-0000-0000-00005A110000}"/>
    <cellStyle name="Header2 3 2 3" xfId="3039" xr:uid="{00000000-0005-0000-0000-00005B110000}"/>
    <cellStyle name="Header2 3 2 3 2" xfId="14074" xr:uid="{00000000-0005-0000-0000-00005C110000}"/>
    <cellStyle name="Header2 3 2 4" xfId="14075" xr:uid="{00000000-0005-0000-0000-00005D110000}"/>
    <cellStyle name="Header2 3 3" xfId="3040" xr:uid="{00000000-0005-0000-0000-00005E110000}"/>
    <cellStyle name="Header2 3 3 2" xfId="3041" xr:uid="{00000000-0005-0000-0000-00005F110000}"/>
    <cellStyle name="Header2 3 3 2 2" xfId="14076" xr:uid="{00000000-0005-0000-0000-000060110000}"/>
    <cellStyle name="Header2 3 3 3" xfId="3042" xr:uid="{00000000-0005-0000-0000-000061110000}"/>
    <cellStyle name="Header2 3 3 3 2" xfId="14077" xr:uid="{00000000-0005-0000-0000-000062110000}"/>
    <cellStyle name="Header2 3 3 4" xfId="14078" xr:uid="{00000000-0005-0000-0000-000063110000}"/>
    <cellStyle name="Header2 3 4" xfId="3043" xr:uid="{00000000-0005-0000-0000-000064110000}"/>
    <cellStyle name="Header2 3 4 2" xfId="14079" xr:uid="{00000000-0005-0000-0000-000065110000}"/>
    <cellStyle name="Header2 3 5" xfId="3044" xr:uid="{00000000-0005-0000-0000-000066110000}"/>
    <cellStyle name="Header2 3 5 2" xfId="14080" xr:uid="{00000000-0005-0000-0000-000067110000}"/>
    <cellStyle name="Header2 3 6" xfId="14081" xr:uid="{00000000-0005-0000-0000-000068110000}"/>
    <cellStyle name="Header2 4" xfId="3045" xr:uid="{00000000-0005-0000-0000-000069110000}"/>
    <cellStyle name="Header2 4 2" xfId="3046" xr:uid="{00000000-0005-0000-0000-00006A110000}"/>
    <cellStyle name="Header2 4 2 2" xfId="14082" xr:uid="{00000000-0005-0000-0000-00006B110000}"/>
    <cellStyle name="Header2 4 3" xfId="3047" xr:uid="{00000000-0005-0000-0000-00006C110000}"/>
    <cellStyle name="Header2 4 3 2" xfId="14083" xr:uid="{00000000-0005-0000-0000-00006D110000}"/>
    <cellStyle name="Header2 4 4" xfId="14084" xr:uid="{00000000-0005-0000-0000-00006E110000}"/>
    <cellStyle name="Header2 5" xfId="3048" xr:uid="{00000000-0005-0000-0000-00006F110000}"/>
    <cellStyle name="Header2 5 2" xfId="3049" xr:uid="{00000000-0005-0000-0000-000070110000}"/>
    <cellStyle name="Header2 5 2 2" xfId="14085" xr:uid="{00000000-0005-0000-0000-000071110000}"/>
    <cellStyle name="Header2 5 3" xfId="3050" xr:uid="{00000000-0005-0000-0000-000072110000}"/>
    <cellStyle name="Header2 5 3 2" xfId="14086" xr:uid="{00000000-0005-0000-0000-000073110000}"/>
    <cellStyle name="Header2 5 4" xfId="14087" xr:uid="{00000000-0005-0000-0000-000074110000}"/>
    <cellStyle name="Header2 6" xfId="3051" xr:uid="{00000000-0005-0000-0000-000075110000}"/>
    <cellStyle name="Header2 6 2" xfId="14088" xr:uid="{00000000-0005-0000-0000-000076110000}"/>
    <cellStyle name="Header2 7" xfId="3052" xr:uid="{00000000-0005-0000-0000-000077110000}"/>
    <cellStyle name="Header2 7 2" xfId="14089" xr:uid="{00000000-0005-0000-0000-000078110000}"/>
    <cellStyle name="Header2 8" xfId="3053" xr:uid="{00000000-0005-0000-0000-000079110000}"/>
    <cellStyle name="Header2 8 2" xfId="14090" xr:uid="{00000000-0005-0000-0000-00007A110000}"/>
    <cellStyle name="Header2 9" xfId="3026" xr:uid="{00000000-0005-0000-0000-00007B110000}"/>
    <cellStyle name="Header2 9 2" xfId="14091" xr:uid="{00000000-0005-0000-0000-00007C110000}"/>
    <cellStyle name="Header2_CTMTQG 2015" xfId="12674" xr:uid="{00000000-0005-0000-0000-00007D110000}"/>
    <cellStyle name="Heading 1 2" xfId="3054" xr:uid="{00000000-0005-0000-0000-00007E110000}"/>
    <cellStyle name="Heading 1 2 2" xfId="3055" xr:uid="{00000000-0005-0000-0000-00007F110000}"/>
    <cellStyle name="Heading 1 2 3" xfId="3056" xr:uid="{00000000-0005-0000-0000-000080110000}"/>
    <cellStyle name="Heading 1 3" xfId="3057" xr:uid="{00000000-0005-0000-0000-000081110000}"/>
    <cellStyle name="Heading 1 4" xfId="3058" xr:uid="{00000000-0005-0000-0000-000082110000}"/>
    <cellStyle name="Heading 1 4 2" xfId="3059" xr:uid="{00000000-0005-0000-0000-000083110000}"/>
    <cellStyle name="Heading 1 5" xfId="3060" xr:uid="{00000000-0005-0000-0000-000084110000}"/>
    <cellStyle name="Heading 2 2" xfId="3061" xr:uid="{00000000-0005-0000-0000-000085110000}"/>
    <cellStyle name="Heading 2 2 2" xfId="3062" xr:uid="{00000000-0005-0000-0000-000086110000}"/>
    <cellStyle name="Heading 2 2 3" xfId="3063" xr:uid="{00000000-0005-0000-0000-000087110000}"/>
    <cellStyle name="Heading 2 3" xfId="3064" xr:uid="{00000000-0005-0000-0000-000088110000}"/>
    <cellStyle name="Heading 2 4" xfId="3065" xr:uid="{00000000-0005-0000-0000-000089110000}"/>
    <cellStyle name="Heading 2 4 2" xfId="3066" xr:uid="{00000000-0005-0000-0000-00008A110000}"/>
    <cellStyle name="Heading 2 5" xfId="3067" xr:uid="{00000000-0005-0000-0000-00008B110000}"/>
    <cellStyle name="Heading 3 2" xfId="3068" xr:uid="{00000000-0005-0000-0000-00008C110000}"/>
    <cellStyle name="Heading 3 2 2" xfId="3069" xr:uid="{00000000-0005-0000-0000-00008D110000}"/>
    <cellStyle name="Heading 3 2 3" xfId="3070" xr:uid="{00000000-0005-0000-0000-00008E110000}"/>
    <cellStyle name="Heading 3 3" xfId="3071" xr:uid="{00000000-0005-0000-0000-00008F110000}"/>
    <cellStyle name="Heading 3 4" xfId="3072" xr:uid="{00000000-0005-0000-0000-000090110000}"/>
    <cellStyle name="Heading 3 5" xfId="3073" xr:uid="{00000000-0005-0000-0000-000091110000}"/>
    <cellStyle name="Heading 4 2" xfId="3074" xr:uid="{00000000-0005-0000-0000-000092110000}"/>
    <cellStyle name="Heading 4 2 2" xfId="3075" xr:uid="{00000000-0005-0000-0000-000093110000}"/>
    <cellStyle name="Heading 4 2 3" xfId="3076" xr:uid="{00000000-0005-0000-0000-000094110000}"/>
    <cellStyle name="Heading 4 3" xfId="3077" xr:uid="{00000000-0005-0000-0000-000095110000}"/>
    <cellStyle name="Heading 4 4" xfId="3078" xr:uid="{00000000-0005-0000-0000-000096110000}"/>
    <cellStyle name="Heading 4 5" xfId="3079" xr:uid="{00000000-0005-0000-0000-000097110000}"/>
    <cellStyle name="HEADING1" xfId="85" xr:uid="{00000000-0005-0000-0000-000098110000}"/>
    <cellStyle name="HEADING1 2" xfId="3080" xr:uid="{00000000-0005-0000-0000-000099110000}"/>
    <cellStyle name="HEADING1 3" xfId="3081" xr:uid="{00000000-0005-0000-0000-00009A110000}"/>
    <cellStyle name="Heading1 4" xfId="3082" xr:uid="{00000000-0005-0000-0000-00009B110000}"/>
    <cellStyle name="HEADING1 5" xfId="3083" xr:uid="{00000000-0005-0000-0000-00009C110000}"/>
    <cellStyle name="HEADING1_160627 Dinh muc chi thuong xuyen 2017 -73% - 72-28 theo can doi cua TCT" xfId="3084" xr:uid="{00000000-0005-0000-0000-00009D110000}"/>
    <cellStyle name="HEADING2" xfId="27" xr:uid="{00000000-0005-0000-0000-00009E110000}"/>
    <cellStyle name="HEADING2 2" xfId="3085" xr:uid="{00000000-0005-0000-0000-00009F110000}"/>
    <cellStyle name="HEADING2 3" xfId="3086" xr:uid="{00000000-0005-0000-0000-0000A0110000}"/>
    <cellStyle name="Heading2 4" xfId="3087" xr:uid="{00000000-0005-0000-0000-0000A1110000}"/>
    <cellStyle name="HEADING2 5" xfId="3088" xr:uid="{00000000-0005-0000-0000-0000A2110000}"/>
    <cellStyle name="HEADING2_160627 Dinh muc chi thuong xuyen 2017 -73% - 72-28 theo can doi cua TCT" xfId="3089" xr:uid="{00000000-0005-0000-0000-0000A3110000}"/>
    <cellStyle name="HEADINGS" xfId="86" xr:uid="{00000000-0005-0000-0000-0000A4110000}"/>
    <cellStyle name="HEADINGS 2" xfId="13243" xr:uid="{00000000-0005-0000-0000-0000A5110000}"/>
    <cellStyle name="HEADINGS 3" xfId="3090" xr:uid="{00000000-0005-0000-0000-0000A6110000}"/>
    <cellStyle name="HEADINGSTOP" xfId="87" xr:uid="{00000000-0005-0000-0000-0000A7110000}"/>
    <cellStyle name="HEADINGSTOP 2" xfId="13244" xr:uid="{00000000-0005-0000-0000-0000A8110000}"/>
    <cellStyle name="HEADINGSTOP 3" xfId="3091" xr:uid="{00000000-0005-0000-0000-0000A9110000}"/>
    <cellStyle name="headoption" xfId="3092" xr:uid="{00000000-0005-0000-0000-0000AA110000}"/>
    <cellStyle name="headoption 2" xfId="3093" xr:uid="{00000000-0005-0000-0000-0000AB110000}"/>
    <cellStyle name="headoption 2 2" xfId="3094" xr:uid="{00000000-0005-0000-0000-0000AC110000}"/>
    <cellStyle name="headoption 2 2 2" xfId="3095" xr:uid="{00000000-0005-0000-0000-0000AD110000}"/>
    <cellStyle name="headoption 2 2 2 2" xfId="14092" xr:uid="{00000000-0005-0000-0000-0000AE110000}"/>
    <cellStyle name="headoption 2 2 3" xfId="3096" xr:uid="{00000000-0005-0000-0000-0000AF110000}"/>
    <cellStyle name="headoption 2 2 3 2" xfId="14093" xr:uid="{00000000-0005-0000-0000-0000B0110000}"/>
    <cellStyle name="headoption 2 2 4" xfId="14094" xr:uid="{00000000-0005-0000-0000-0000B1110000}"/>
    <cellStyle name="headoption 2 3" xfId="3097" xr:uid="{00000000-0005-0000-0000-0000B2110000}"/>
    <cellStyle name="headoption 2 3 2" xfId="3098" xr:uid="{00000000-0005-0000-0000-0000B3110000}"/>
    <cellStyle name="headoption 2 3 2 2" xfId="14095" xr:uid="{00000000-0005-0000-0000-0000B4110000}"/>
    <cellStyle name="headoption 2 3 3" xfId="3099" xr:uid="{00000000-0005-0000-0000-0000B5110000}"/>
    <cellStyle name="headoption 2 3 3 2" xfId="14096" xr:uid="{00000000-0005-0000-0000-0000B6110000}"/>
    <cellStyle name="headoption 2 3 4" xfId="14097" xr:uid="{00000000-0005-0000-0000-0000B7110000}"/>
    <cellStyle name="headoption 2 4" xfId="3100" xr:uid="{00000000-0005-0000-0000-0000B8110000}"/>
    <cellStyle name="headoption 2 4 2" xfId="14098" xr:uid="{00000000-0005-0000-0000-0000B9110000}"/>
    <cellStyle name="headoption 2 5" xfId="3101" xr:uid="{00000000-0005-0000-0000-0000BA110000}"/>
    <cellStyle name="headoption 2 5 2" xfId="14099" xr:uid="{00000000-0005-0000-0000-0000BB110000}"/>
    <cellStyle name="headoption 2 6" xfId="14100" xr:uid="{00000000-0005-0000-0000-0000BC110000}"/>
    <cellStyle name="headoption 3" xfId="3102" xr:uid="{00000000-0005-0000-0000-0000BD110000}"/>
    <cellStyle name="headoption 3 2" xfId="3103" xr:uid="{00000000-0005-0000-0000-0000BE110000}"/>
    <cellStyle name="headoption 3 2 2" xfId="3104" xr:uid="{00000000-0005-0000-0000-0000BF110000}"/>
    <cellStyle name="headoption 3 2 2 2" xfId="14101" xr:uid="{00000000-0005-0000-0000-0000C0110000}"/>
    <cellStyle name="headoption 3 2 3" xfId="3105" xr:uid="{00000000-0005-0000-0000-0000C1110000}"/>
    <cellStyle name="headoption 3 2 3 2" xfId="14102" xr:uid="{00000000-0005-0000-0000-0000C2110000}"/>
    <cellStyle name="headoption 3 2 4" xfId="14103" xr:uid="{00000000-0005-0000-0000-0000C3110000}"/>
    <cellStyle name="headoption 3 3" xfId="3106" xr:uid="{00000000-0005-0000-0000-0000C4110000}"/>
    <cellStyle name="headoption 3 3 2" xfId="3107" xr:uid="{00000000-0005-0000-0000-0000C5110000}"/>
    <cellStyle name="headoption 3 3 2 2" xfId="14104" xr:uid="{00000000-0005-0000-0000-0000C6110000}"/>
    <cellStyle name="headoption 3 3 3" xfId="3108" xr:uid="{00000000-0005-0000-0000-0000C7110000}"/>
    <cellStyle name="headoption 3 3 3 2" xfId="14105" xr:uid="{00000000-0005-0000-0000-0000C8110000}"/>
    <cellStyle name="headoption 3 3 4" xfId="14106" xr:uid="{00000000-0005-0000-0000-0000C9110000}"/>
    <cellStyle name="headoption 3 4" xfId="3109" xr:uid="{00000000-0005-0000-0000-0000CA110000}"/>
    <cellStyle name="headoption 3 4 2" xfId="14107" xr:uid="{00000000-0005-0000-0000-0000CB110000}"/>
    <cellStyle name="headoption 3 5" xfId="3110" xr:uid="{00000000-0005-0000-0000-0000CC110000}"/>
    <cellStyle name="headoption 3 5 2" xfId="14108" xr:uid="{00000000-0005-0000-0000-0000CD110000}"/>
    <cellStyle name="headoption 3 6" xfId="14109" xr:uid="{00000000-0005-0000-0000-0000CE110000}"/>
    <cellStyle name="headoption 4" xfId="3111" xr:uid="{00000000-0005-0000-0000-0000CF110000}"/>
    <cellStyle name="headoption 4 2" xfId="3112" xr:uid="{00000000-0005-0000-0000-0000D0110000}"/>
    <cellStyle name="headoption 4 2 2" xfId="14110" xr:uid="{00000000-0005-0000-0000-0000D1110000}"/>
    <cellStyle name="headoption 4 3" xfId="3113" xr:uid="{00000000-0005-0000-0000-0000D2110000}"/>
    <cellStyle name="headoption 4 3 2" xfId="14111" xr:uid="{00000000-0005-0000-0000-0000D3110000}"/>
    <cellStyle name="headoption 4 4" xfId="14112" xr:uid="{00000000-0005-0000-0000-0000D4110000}"/>
    <cellStyle name="headoption 5" xfId="3114" xr:uid="{00000000-0005-0000-0000-0000D5110000}"/>
    <cellStyle name="headoption 5 2" xfId="3115" xr:uid="{00000000-0005-0000-0000-0000D6110000}"/>
    <cellStyle name="headoption 5 2 2" xfId="14113" xr:uid="{00000000-0005-0000-0000-0000D7110000}"/>
    <cellStyle name="headoption 5 3" xfId="3116" xr:uid="{00000000-0005-0000-0000-0000D8110000}"/>
    <cellStyle name="headoption 5 3 2" xfId="14114" xr:uid="{00000000-0005-0000-0000-0000D9110000}"/>
    <cellStyle name="headoption 5 4" xfId="14115" xr:uid="{00000000-0005-0000-0000-0000DA110000}"/>
    <cellStyle name="headoption 6" xfId="3117" xr:uid="{00000000-0005-0000-0000-0000DB110000}"/>
    <cellStyle name="headoption 6 2" xfId="14116" xr:uid="{00000000-0005-0000-0000-0000DC110000}"/>
    <cellStyle name="headoption 7" xfId="3118" xr:uid="{00000000-0005-0000-0000-0000DD110000}"/>
    <cellStyle name="headoption 7 2" xfId="14117" xr:uid="{00000000-0005-0000-0000-0000DE110000}"/>
    <cellStyle name="headoption 8" xfId="3119" xr:uid="{00000000-0005-0000-0000-0000DF110000}"/>
    <cellStyle name="headoption 8 2" xfId="14118" xr:uid="{00000000-0005-0000-0000-0000E0110000}"/>
    <cellStyle name="headoption 9" xfId="14119" xr:uid="{00000000-0005-0000-0000-0000E1110000}"/>
    <cellStyle name="headoption_CTMTQG 2015" xfId="12675" xr:uid="{00000000-0005-0000-0000-0000E2110000}"/>
    <cellStyle name="hoa" xfId="3120" xr:uid="{00000000-0005-0000-0000-0000E3110000}"/>
    <cellStyle name="Hoa-Scholl" xfId="89" xr:uid="{00000000-0005-0000-0000-0000E4110000}"/>
    <cellStyle name="Hoa-Scholl 10" xfId="3121" xr:uid="{00000000-0005-0000-0000-0000E5110000}"/>
    <cellStyle name="Hoa-Scholl 10 2" xfId="14120" xr:uid="{00000000-0005-0000-0000-0000E6110000}"/>
    <cellStyle name="Hoa-Scholl 11" xfId="14121" xr:uid="{00000000-0005-0000-0000-0000E7110000}"/>
    <cellStyle name="Hoa-Scholl 2" xfId="3122" xr:uid="{00000000-0005-0000-0000-0000E8110000}"/>
    <cellStyle name="Hoa-Scholl 2 2" xfId="3123" xr:uid="{00000000-0005-0000-0000-0000E9110000}"/>
    <cellStyle name="Hoa-Scholl 2 2 2" xfId="3124" xr:uid="{00000000-0005-0000-0000-0000EA110000}"/>
    <cellStyle name="Hoa-Scholl 2 2 2 2" xfId="14122" xr:uid="{00000000-0005-0000-0000-0000EB110000}"/>
    <cellStyle name="Hoa-Scholl 2 2 3" xfId="3125" xr:uid="{00000000-0005-0000-0000-0000EC110000}"/>
    <cellStyle name="Hoa-Scholl 2 2 3 2" xfId="14123" xr:uid="{00000000-0005-0000-0000-0000ED110000}"/>
    <cellStyle name="Hoa-Scholl 2 2 4" xfId="14124" xr:uid="{00000000-0005-0000-0000-0000EE110000}"/>
    <cellStyle name="Hoa-Scholl 2 3" xfId="3126" xr:uid="{00000000-0005-0000-0000-0000EF110000}"/>
    <cellStyle name="Hoa-Scholl 2 3 2" xfId="3127" xr:uid="{00000000-0005-0000-0000-0000F0110000}"/>
    <cellStyle name="Hoa-Scholl 2 3 2 2" xfId="14125" xr:uid="{00000000-0005-0000-0000-0000F1110000}"/>
    <cellStyle name="Hoa-Scholl 2 3 3" xfId="3128" xr:uid="{00000000-0005-0000-0000-0000F2110000}"/>
    <cellStyle name="Hoa-Scholl 2 3 3 2" xfId="14126" xr:uid="{00000000-0005-0000-0000-0000F3110000}"/>
    <cellStyle name="Hoa-Scholl 2 3 4" xfId="14127" xr:uid="{00000000-0005-0000-0000-0000F4110000}"/>
    <cellStyle name="Hoa-Scholl 2 4" xfId="3129" xr:uid="{00000000-0005-0000-0000-0000F5110000}"/>
    <cellStyle name="Hoa-Scholl 2 4 2" xfId="14128" xr:uid="{00000000-0005-0000-0000-0000F6110000}"/>
    <cellStyle name="Hoa-Scholl 2 5" xfId="3130" xr:uid="{00000000-0005-0000-0000-0000F7110000}"/>
    <cellStyle name="Hoa-Scholl 2 5 2" xfId="14129" xr:uid="{00000000-0005-0000-0000-0000F8110000}"/>
    <cellStyle name="Hoa-Scholl 2 6" xfId="14130" xr:uid="{00000000-0005-0000-0000-0000F9110000}"/>
    <cellStyle name="Hoa-Scholl 3" xfId="3131" xr:uid="{00000000-0005-0000-0000-0000FA110000}"/>
    <cellStyle name="Hoa-Scholl 3 2" xfId="3132" xr:uid="{00000000-0005-0000-0000-0000FB110000}"/>
    <cellStyle name="Hoa-Scholl 3 2 2" xfId="3133" xr:uid="{00000000-0005-0000-0000-0000FC110000}"/>
    <cellStyle name="Hoa-Scholl 3 2 2 2" xfId="14131" xr:uid="{00000000-0005-0000-0000-0000FD110000}"/>
    <cellStyle name="Hoa-Scholl 3 2 3" xfId="3134" xr:uid="{00000000-0005-0000-0000-0000FE110000}"/>
    <cellStyle name="Hoa-Scholl 3 2 3 2" xfId="14132" xr:uid="{00000000-0005-0000-0000-0000FF110000}"/>
    <cellStyle name="Hoa-Scholl 3 2 4" xfId="14133" xr:uid="{00000000-0005-0000-0000-000000120000}"/>
    <cellStyle name="Hoa-Scholl 3 3" xfId="3135" xr:uid="{00000000-0005-0000-0000-000001120000}"/>
    <cellStyle name="Hoa-Scholl 3 3 2" xfId="3136" xr:uid="{00000000-0005-0000-0000-000002120000}"/>
    <cellStyle name="Hoa-Scholl 3 3 2 2" xfId="14134" xr:uid="{00000000-0005-0000-0000-000003120000}"/>
    <cellStyle name="Hoa-Scholl 3 3 3" xfId="3137" xr:uid="{00000000-0005-0000-0000-000004120000}"/>
    <cellStyle name="Hoa-Scholl 3 3 3 2" xfId="14135" xr:uid="{00000000-0005-0000-0000-000005120000}"/>
    <cellStyle name="Hoa-Scholl 3 3 4" xfId="14136" xr:uid="{00000000-0005-0000-0000-000006120000}"/>
    <cellStyle name="Hoa-Scholl 3 4" xfId="3138" xr:uid="{00000000-0005-0000-0000-000007120000}"/>
    <cellStyle name="Hoa-Scholl 3 4 2" xfId="14137" xr:uid="{00000000-0005-0000-0000-000008120000}"/>
    <cellStyle name="Hoa-Scholl 3 5" xfId="3139" xr:uid="{00000000-0005-0000-0000-000009120000}"/>
    <cellStyle name="Hoa-Scholl 3 5 2" xfId="14138" xr:uid="{00000000-0005-0000-0000-00000A120000}"/>
    <cellStyle name="Hoa-Scholl 3 6" xfId="14139" xr:uid="{00000000-0005-0000-0000-00000B120000}"/>
    <cellStyle name="Hoa-Scholl 4" xfId="3140" xr:uid="{00000000-0005-0000-0000-00000C120000}"/>
    <cellStyle name="Hoa-Scholl 4 2" xfId="3141" xr:uid="{00000000-0005-0000-0000-00000D120000}"/>
    <cellStyle name="Hoa-Scholl 4 2 2" xfId="14140" xr:uid="{00000000-0005-0000-0000-00000E120000}"/>
    <cellStyle name="Hoa-Scholl 4 3" xfId="3142" xr:uid="{00000000-0005-0000-0000-00000F120000}"/>
    <cellStyle name="Hoa-Scholl 4 3 2" xfId="14141" xr:uid="{00000000-0005-0000-0000-000010120000}"/>
    <cellStyle name="Hoa-Scholl 4 4" xfId="14142" xr:uid="{00000000-0005-0000-0000-000011120000}"/>
    <cellStyle name="Hoa-Scholl 5" xfId="3143" xr:uid="{00000000-0005-0000-0000-000012120000}"/>
    <cellStyle name="Hoa-Scholl 5 2" xfId="3144" xr:uid="{00000000-0005-0000-0000-000013120000}"/>
    <cellStyle name="Hoa-Scholl 5 2 2" xfId="14143" xr:uid="{00000000-0005-0000-0000-000014120000}"/>
    <cellStyle name="Hoa-Scholl 5 3" xfId="3145" xr:uid="{00000000-0005-0000-0000-000015120000}"/>
    <cellStyle name="Hoa-Scholl 5 3 2" xfId="14144" xr:uid="{00000000-0005-0000-0000-000016120000}"/>
    <cellStyle name="Hoa-Scholl 5 4" xfId="14145" xr:uid="{00000000-0005-0000-0000-000017120000}"/>
    <cellStyle name="Hoa-Scholl 6" xfId="3146" xr:uid="{00000000-0005-0000-0000-000018120000}"/>
    <cellStyle name="Hoa-Scholl 6 2" xfId="14146" xr:uid="{00000000-0005-0000-0000-000019120000}"/>
    <cellStyle name="Hoa-Scholl 7" xfId="3147" xr:uid="{00000000-0005-0000-0000-00001A120000}"/>
    <cellStyle name="Hoa-Scholl 7 2" xfId="14147" xr:uid="{00000000-0005-0000-0000-00001B120000}"/>
    <cellStyle name="Hoa-Scholl 8" xfId="3148" xr:uid="{00000000-0005-0000-0000-00001C120000}"/>
    <cellStyle name="Hoa-Scholl 8 2" xfId="14148" xr:uid="{00000000-0005-0000-0000-00001D120000}"/>
    <cellStyle name="Hoa-Scholl 9" xfId="13246" xr:uid="{00000000-0005-0000-0000-00001E120000}"/>
    <cellStyle name="Hoa-Scholl 9 2" xfId="14149" xr:uid="{00000000-0005-0000-0000-00001F120000}"/>
    <cellStyle name="Hoa-Scholl_CTMTQG 2015" xfId="12676" xr:uid="{00000000-0005-0000-0000-000020120000}"/>
    <cellStyle name="HUY" xfId="3149" xr:uid="{00000000-0005-0000-0000-000021120000}"/>
    <cellStyle name="Hyperlink 2" xfId="14150" xr:uid="{00000000-0005-0000-0000-000022120000}"/>
    <cellStyle name="i phÝ kh¸c_B¶ng 2" xfId="3150" xr:uid="{00000000-0005-0000-0000-000023120000}"/>
    <cellStyle name="I.3" xfId="3151" xr:uid="{00000000-0005-0000-0000-000024120000}"/>
    <cellStyle name="i·0" xfId="3152" xr:uid="{00000000-0005-0000-0000-000025120000}"/>
    <cellStyle name="i·0 2" xfId="3153" xr:uid="{00000000-0005-0000-0000-000026120000}"/>
    <cellStyle name="ï-¾È»ê_BiÓu TB" xfId="3154" xr:uid="{00000000-0005-0000-0000-000027120000}"/>
    <cellStyle name="Input [yellow]" xfId="91" xr:uid="{00000000-0005-0000-0000-000028120000}"/>
    <cellStyle name="Input [yellow] 10" xfId="3155" xr:uid="{00000000-0005-0000-0000-000029120000}"/>
    <cellStyle name="Input [yellow] 10 2" xfId="14151" xr:uid="{00000000-0005-0000-0000-00002A120000}"/>
    <cellStyle name="Input [yellow] 11" xfId="14152" xr:uid="{00000000-0005-0000-0000-00002B120000}"/>
    <cellStyle name="Input [yellow] 2" xfId="3156" xr:uid="{00000000-0005-0000-0000-00002C120000}"/>
    <cellStyle name="Input [yellow] 2 2" xfId="3157" xr:uid="{00000000-0005-0000-0000-00002D120000}"/>
    <cellStyle name="Input [yellow] 2 2 2" xfId="3158" xr:uid="{00000000-0005-0000-0000-00002E120000}"/>
    <cellStyle name="Input [yellow] 2 2 2 2" xfId="14153" xr:uid="{00000000-0005-0000-0000-00002F120000}"/>
    <cellStyle name="Input [yellow] 2 2 3" xfId="3159" xr:uid="{00000000-0005-0000-0000-000030120000}"/>
    <cellStyle name="Input [yellow] 2 2 3 2" xfId="14154" xr:uid="{00000000-0005-0000-0000-000031120000}"/>
    <cellStyle name="Input [yellow] 2 2 4" xfId="14155" xr:uid="{00000000-0005-0000-0000-000032120000}"/>
    <cellStyle name="Input [yellow] 2 3" xfId="3160" xr:uid="{00000000-0005-0000-0000-000033120000}"/>
    <cellStyle name="Input [yellow] 2 3 2" xfId="3161" xr:uid="{00000000-0005-0000-0000-000034120000}"/>
    <cellStyle name="Input [yellow] 2 3 2 2" xfId="14156" xr:uid="{00000000-0005-0000-0000-000035120000}"/>
    <cellStyle name="Input [yellow] 2 3 3" xfId="3162" xr:uid="{00000000-0005-0000-0000-000036120000}"/>
    <cellStyle name="Input [yellow] 2 3 3 2" xfId="14157" xr:uid="{00000000-0005-0000-0000-000037120000}"/>
    <cellStyle name="Input [yellow] 2 3 4" xfId="14158" xr:uid="{00000000-0005-0000-0000-000038120000}"/>
    <cellStyle name="Input [yellow] 2 4" xfId="3163" xr:uid="{00000000-0005-0000-0000-000039120000}"/>
    <cellStyle name="Input [yellow] 2 4 2" xfId="14159" xr:uid="{00000000-0005-0000-0000-00003A120000}"/>
    <cellStyle name="Input [yellow] 2 5" xfId="3164" xr:uid="{00000000-0005-0000-0000-00003B120000}"/>
    <cellStyle name="Input [yellow] 2 5 2" xfId="14160" xr:uid="{00000000-0005-0000-0000-00003C120000}"/>
    <cellStyle name="Input [yellow] 2 6" xfId="14161" xr:uid="{00000000-0005-0000-0000-00003D120000}"/>
    <cellStyle name="Input [yellow] 3" xfId="3165" xr:uid="{00000000-0005-0000-0000-00003E120000}"/>
    <cellStyle name="Input [yellow] 3 2" xfId="3166" xr:uid="{00000000-0005-0000-0000-00003F120000}"/>
    <cellStyle name="Input [yellow] 3 2 2" xfId="3167" xr:uid="{00000000-0005-0000-0000-000040120000}"/>
    <cellStyle name="Input [yellow] 3 2 2 2" xfId="14162" xr:uid="{00000000-0005-0000-0000-000041120000}"/>
    <cellStyle name="Input [yellow] 3 2 3" xfId="3168" xr:uid="{00000000-0005-0000-0000-000042120000}"/>
    <cellStyle name="Input [yellow] 3 2 3 2" xfId="14163" xr:uid="{00000000-0005-0000-0000-000043120000}"/>
    <cellStyle name="Input [yellow] 3 2 4" xfId="14164" xr:uid="{00000000-0005-0000-0000-000044120000}"/>
    <cellStyle name="Input [yellow] 3 3" xfId="3169" xr:uid="{00000000-0005-0000-0000-000045120000}"/>
    <cellStyle name="Input [yellow] 3 3 2" xfId="3170" xr:uid="{00000000-0005-0000-0000-000046120000}"/>
    <cellStyle name="Input [yellow] 3 3 2 2" xfId="14165" xr:uid="{00000000-0005-0000-0000-000047120000}"/>
    <cellStyle name="Input [yellow] 3 3 3" xfId="3171" xr:uid="{00000000-0005-0000-0000-000048120000}"/>
    <cellStyle name="Input [yellow] 3 3 3 2" xfId="14166" xr:uid="{00000000-0005-0000-0000-000049120000}"/>
    <cellStyle name="Input [yellow] 3 3 4" xfId="14167" xr:uid="{00000000-0005-0000-0000-00004A120000}"/>
    <cellStyle name="Input [yellow] 3 4" xfId="3172" xr:uid="{00000000-0005-0000-0000-00004B120000}"/>
    <cellStyle name="Input [yellow] 3 4 2" xfId="14168" xr:uid="{00000000-0005-0000-0000-00004C120000}"/>
    <cellStyle name="Input [yellow] 3 5" xfId="3173" xr:uid="{00000000-0005-0000-0000-00004D120000}"/>
    <cellStyle name="Input [yellow] 3 5 2" xfId="14169" xr:uid="{00000000-0005-0000-0000-00004E120000}"/>
    <cellStyle name="Input [yellow] 3 6" xfId="14170" xr:uid="{00000000-0005-0000-0000-00004F120000}"/>
    <cellStyle name="Input [yellow] 4" xfId="3174" xr:uid="{00000000-0005-0000-0000-000050120000}"/>
    <cellStyle name="Input [yellow] 4 2" xfId="3175" xr:uid="{00000000-0005-0000-0000-000051120000}"/>
    <cellStyle name="Input [yellow] 4 2 2" xfId="14171" xr:uid="{00000000-0005-0000-0000-000052120000}"/>
    <cellStyle name="Input [yellow] 4 3" xfId="3176" xr:uid="{00000000-0005-0000-0000-000053120000}"/>
    <cellStyle name="Input [yellow] 4 3 2" xfId="14172" xr:uid="{00000000-0005-0000-0000-000054120000}"/>
    <cellStyle name="Input [yellow] 4 4" xfId="14173" xr:uid="{00000000-0005-0000-0000-000055120000}"/>
    <cellStyle name="Input [yellow] 5" xfId="3177" xr:uid="{00000000-0005-0000-0000-000056120000}"/>
    <cellStyle name="Input [yellow] 5 2" xfId="3178" xr:uid="{00000000-0005-0000-0000-000057120000}"/>
    <cellStyle name="Input [yellow] 5 2 2" xfId="14174" xr:uid="{00000000-0005-0000-0000-000058120000}"/>
    <cellStyle name="Input [yellow] 5 3" xfId="3179" xr:uid="{00000000-0005-0000-0000-000059120000}"/>
    <cellStyle name="Input [yellow] 5 3 2" xfId="14175" xr:uid="{00000000-0005-0000-0000-00005A120000}"/>
    <cellStyle name="Input [yellow] 5 4" xfId="14176" xr:uid="{00000000-0005-0000-0000-00005B120000}"/>
    <cellStyle name="Input [yellow] 6" xfId="3180" xr:uid="{00000000-0005-0000-0000-00005C120000}"/>
    <cellStyle name="Input [yellow] 6 2" xfId="14177" xr:uid="{00000000-0005-0000-0000-00005D120000}"/>
    <cellStyle name="Input [yellow] 7" xfId="3181" xr:uid="{00000000-0005-0000-0000-00005E120000}"/>
    <cellStyle name="Input [yellow] 7 2" xfId="14178" xr:uid="{00000000-0005-0000-0000-00005F120000}"/>
    <cellStyle name="Input [yellow] 8" xfId="3182" xr:uid="{00000000-0005-0000-0000-000060120000}"/>
    <cellStyle name="Input [yellow] 8 2" xfId="14179" xr:uid="{00000000-0005-0000-0000-000061120000}"/>
    <cellStyle name="Input [yellow] 9" xfId="13248" xr:uid="{00000000-0005-0000-0000-000062120000}"/>
    <cellStyle name="Input [yellow] 9 2" xfId="14180" xr:uid="{00000000-0005-0000-0000-000063120000}"/>
    <cellStyle name="Input [yellow]_CTMTQG 2015" xfId="12677" xr:uid="{00000000-0005-0000-0000-000064120000}"/>
    <cellStyle name="Input 10" xfId="3183" xr:uid="{00000000-0005-0000-0000-000065120000}"/>
    <cellStyle name="Input 11" xfId="3184" xr:uid="{00000000-0005-0000-0000-000066120000}"/>
    <cellStyle name="Input 12" xfId="3185" xr:uid="{00000000-0005-0000-0000-000067120000}"/>
    <cellStyle name="Input 13" xfId="3186" xr:uid="{00000000-0005-0000-0000-000068120000}"/>
    <cellStyle name="Input 14" xfId="3187" xr:uid="{00000000-0005-0000-0000-000069120000}"/>
    <cellStyle name="Input 15" xfId="3188" xr:uid="{00000000-0005-0000-0000-00006A120000}"/>
    <cellStyle name="Input 16" xfId="3189" xr:uid="{00000000-0005-0000-0000-00006B120000}"/>
    <cellStyle name="Input 17" xfId="3190" xr:uid="{00000000-0005-0000-0000-00006C120000}"/>
    <cellStyle name="Input 18" xfId="3191" xr:uid="{00000000-0005-0000-0000-00006D120000}"/>
    <cellStyle name="Input 2" xfId="3192" xr:uid="{00000000-0005-0000-0000-00006E120000}"/>
    <cellStyle name="Input 2 2" xfId="3193" xr:uid="{00000000-0005-0000-0000-00006F120000}"/>
    <cellStyle name="Input 2 2 2" xfId="3194" xr:uid="{00000000-0005-0000-0000-000070120000}"/>
    <cellStyle name="Input 2 2 2 2" xfId="3195" xr:uid="{00000000-0005-0000-0000-000071120000}"/>
    <cellStyle name="Input 2 2 2 2 2" xfId="14181" xr:uid="{00000000-0005-0000-0000-000072120000}"/>
    <cellStyle name="Input 2 2 2 3" xfId="3196" xr:uid="{00000000-0005-0000-0000-000073120000}"/>
    <cellStyle name="Input 2 2 2 3 2" xfId="14182" xr:uid="{00000000-0005-0000-0000-000074120000}"/>
    <cellStyle name="Input 2 2 2 4" xfId="14183" xr:uid="{00000000-0005-0000-0000-000075120000}"/>
    <cellStyle name="Input 2 2 3" xfId="3197" xr:uid="{00000000-0005-0000-0000-000076120000}"/>
    <cellStyle name="Input 2 2 3 2" xfId="3198" xr:uid="{00000000-0005-0000-0000-000077120000}"/>
    <cellStyle name="Input 2 2 3 2 2" xfId="14184" xr:uid="{00000000-0005-0000-0000-000078120000}"/>
    <cellStyle name="Input 2 2 3 3" xfId="3199" xr:uid="{00000000-0005-0000-0000-000079120000}"/>
    <cellStyle name="Input 2 2 3 3 2" xfId="14185" xr:uid="{00000000-0005-0000-0000-00007A120000}"/>
    <cellStyle name="Input 2 2 3 4" xfId="14186" xr:uid="{00000000-0005-0000-0000-00007B120000}"/>
    <cellStyle name="Input 2 2 4" xfId="3200" xr:uid="{00000000-0005-0000-0000-00007C120000}"/>
    <cellStyle name="Input 2 2 4 2" xfId="14187" xr:uid="{00000000-0005-0000-0000-00007D120000}"/>
    <cellStyle name="Input 2 2 5" xfId="3201" xr:uid="{00000000-0005-0000-0000-00007E120000}"/>
    <cellStyle name="Input 2 2 5 2" xfId="14188" xr:uid="{00000000-0005-0000-0000-00007F120000}"/>
    <cellStyle name="Input 2 2 6" xfId="14189" xr:uid="{00000000-0005-0000-0000-000080120000}"/>
    <cellStyle name="Input 2 3" xfId="3202" xr:uid="{00000000-0005-0000-0000-000081120000}"/>
    <cellStyle name="Input 2 3 2" xfId="3203" xr:uid="{00000000-0005-0000-0000-000082120000}"/>
    <cellStyle name="Input 2 3 2 2" xfId="3204" xr:uid="{00000000-0005-0000-0000-000083120000}"/>
    <cellStyle name="Input 2 3 2 2 2" xfId="14190" xr:uid="{00000000-0005-0000-0000-000084120000}"/>
    <cellStyle name="Input 2 3 2 3" xfId="3205" xr:uid="{00000000-0005-0000-0000-000085120000}"/>
    <cellStyle name="Input 2 3 2 3 2" xfId="14191" xr:uid="{00000000-0005-0000-0000-000086120000}"/>
    <cellStyle name="Input 2 3 2 4" xfId="14192" xr:uid="{00000000-0005-0000-0000-000087120000}"/>
    <cellStyle name="Input 2 3 3" xfId="3206" xr:uid="{00000000-0005-0000-0000-000088120000}"/>
    <cellStyle name="Input 2 3 3 2" xfId="3207" xr:uid="{00000000-0005-0000-0000-000089120000}"/>
    <cellStyle name="Input 2 3 3 2 2" xfId="14193" xr:uid="{00000000-0005-0000-0000-00008A120000}"/>
    <cellStyle name="Input 2 3 3 3" xfId="3208" xr:uid="{00000000-0005-0000-0000-00008B120000}"/>
    <cellStyle name="Input 2 3 3 3 2" xfId="14194" xr:uid="{00000000-0005-0000-0000-00008C120000}"/>
    <cellStyle name="Input 2 3 3 4" xfId="14195" xr:uid="{00000000-0005-0000-0000-00008D120000}"/>
    <cellStyle name="Input 2 3 4" xfId="3209" xr:uid="{00000000-0005-0000-0000-00008E120000}"/>
    <cellStyle name="Input 2 3 4 2" xfId="14196" xr:uid="{00000000-0005-0000-0000-00008F120000}"/>
    <cellStyle name="Input 2 3 5" xfId="3210" xr:uid="{00000000-0005-0000-0000-000090120000}"/>
    <cellStyle name="Input 2 3 5 2" xfId="14197" xr:uid="{00000000-0005-0000-0000-000091120000}"/>
    <cellStyle name="Input 2 3 6" xfId="14198" xr:uid="{00000000-0005-0000-0000-000092120000}"/>
    <cellStyle name="Input 2 4" xfId="3211" xr:uid="{00000000-0005-0000-0000-000093120000}"/>
    <cellStyle name="Input 2 4 2" xfId="3212" xr:uid="{00000000-0005-0000-0000-000094120000}"/>
    <cellStyle name="Input 2 4 2 2" xfId="14199" xr:uid="{00000000-0005-0000-0000-000095120000}"/>
    <cellStyle name="Input 2 4 3" xfId="3213" xr:uid="{00000000-0005-0000-0000-000096120000}"/>
    <cellStyle name="Input 2 4 3 2" xfId="14200" xr:uid="{00000000-0005-0000-0000-000097120000}"/>
    <cellStyle name="Input 2 4 4" xfId="14201" xr:uid="{00000000-0005-0000-0000-000098120000}"/>
    <cellStyle name="Input 2 5" xfId="3214" xr:uid="{00000000-0005-0000-0000-000099120000}"/>
    <cellStyle name="Input 2 5 2" xfId="3215" xr:uid="{00000000-0005-0000-0000-00009A120000}"/>
    <cellStyle name="Input 2 5 2 2" xfId="14202" xr:uid="{00000000-0005-0000-0000-00009B120000}"/>
    <cellStyle name="Input 2 5 3" xfId="3216" xr:uid="{00000000-0005-0000-0000-00009C120000}"/>
    <cellStyle name="Input 2 5 3 2" xfId="14203" xr:uid="{00000000-0005-0000-0000-00009D120000}"/>
    <cellStyle name="Input 2 5 4" xfId="14204" xr:uid="{00000000-0005-0000-0000-00009E120000}"/>
    <cellStyle name="Input 2 6" xfId="3217" xr:uid="{00000000-0005-0000-0000-00009F120000}"/>
    <cellStyle name="Input 2 6 2" xfId="14205" xr:uid="{00000000-0005-0000-0000-0000A0120000}"/>
    <cellStyle name="Input 2 7" xfId="3218" xr:uid="{00000000-0005-0000-0000-0000A1120000}"/>
    <cellStyle name="Input 2 7 2" xfId="14206" xr:uid="{00000000-0005-0000-0000-0000A2120000}"/>
    <cellStyle name="Input 2 8" xfId="3219" xr:uid="{00000000-0005-0000-0000-0000A3120000}"/>
    <cellStyle name="Input 2 8 2" xfId="14207" xr:uid="{00000000-0005-0000-0000-0000A4120000}"/>
    <cellStyle name="Input 2 9" xfId="14208" xr:uid="{00000000-0005-0000-0000-0000A5120000}"/>
    <cellStyle name="Input 3" xfId="3220" xr:uid="{00000000-0005-0000-0000-0000A6120000}"/>
    <cellStyle name="Input 3 2" xfId="3221" xr:uid="{00000000-0005-0000-0000-0000A7120000}"/>
    <cellStyle name="Input 3 2 2" xfId="3222" xr:uid="{00000000-0005-0000-0000-0000A8120000}"/>
    <cellStyle name="Input 3 2 2 2" xfId="3223" xr:uid="{00000000-0005-0000-0000-0000A9120000}"/>
    <cellStyle name="Input 3 2 2 2 2" xfId="14209" xr:uid="{00000000-0005-0000-0000-0000AA120000}"/>
    <cellStyle name="Input 3 2 2 3" xfId="3224" xr:uid="{00000000-0005-0000-0000-0000AB120000}"/>
    <cellStyle name="Input 3 2 2 3 2" xfId="14210" xr:uid="{00000000-0005-0000-0000-0000AC120000}"/>
    <cellStyle name="Input 3 2 2 4" xfId="14211" xr:uid="{00000000-0005-0000-0000-0000AD120000}"/>
    <cellStyle name="Input 3 2 3" xfId="3225" xr:uid="{00000000-0005-0000-0000-0000AE120000}"/>
    <cellStyle name="Input 3 2 3 2" xfId="3226" xr:uid="{00000000-0005-0000-0000-0000AF120000}"/>
    <cellStyle name="Input 3 2 3 2 2" xfId="14212" xr:uid="{00000000-0005-0000-0000-0000B0120000}"/>
    <cellStyle name="Input 3 2 3 3" xfId="3227" xr:uid="{00000000-0005-0000-0000-0000B1120000}"/>
    <cellStyle name="Input 3 2 3 3 2" xfId="14213" xr:uid="{00000000-0005-0000-0000-0000B2120000}"/>
    <cellStyle name="Input 3 2 3 4" xfId="14214" xr:uid="{00000000-0005-0000-0000-0000B3120000}"/>
    <cellStyle name="Input 3 2 4" xfId="3228" xr:uid="{00000000-0005-0000-0000-0000B4120000}"/>
    <cellStyle name="Input 3 2 4 2" xfId="14215" xr:uid="{00000000-0005-0000-0000-0000B5120000}"/>
    <cellStyle name="Input 3 2 5" xfId="3229" xr:uid="{00000000-0005-0000-0000-0000B6120000}"/>
    <cellStyle name="Input 3 2 5 2" xfId="14216" xr:uid="{00000000-0005-0000-0000-0000B7120000}"/>
    <cellStyle name="Input 3 2 6" xfId="14217" xr:uid="{00000000-0005-0000-0000-0000B8120000}"/>
    <cellStyle name="Input 3 3" xfId="3230" xr:uid="{00000000-0005-0000-0000-0000B9120000}"/>
    <cellStyle name="Input 3 3 2" xfId="3231" xr:uid="{00000000-0005-0000-0000-0000BA120000}"/>
    <cellStyle name="Input 3 3 2 2" xfId="14218" xr:uid="{00000000-0005-0000-0000-0000BB120000}"/>
    <cellStyle name="Input 3 3 3" xfId="3232" xr:uid="{00000000-0005-0000-0000-0000BC120000}"/>
    <cellStyle name="Input 3 3 3 2" xfId="14219" xr:uid="{00000000-0005-0000-0000-0000BD120000}"/>
    <cellStyle name="Input 3 3 4" xfId="14220" xr:uid="{00000000-0005-0000-0000-0000BE120000}"/>
    <cellStyle name="Input 3 4" xfId="3233" xr:uid="{00000000-0005-0000-0000-0000BF120000}"/>
    <cellStyle name="Input 3 4 2" xfId="3234" xr:uid="{00000000-0005-0000-0000-0000C0120000}"/>
    <cellStyle name="Input 3 4 2 2" xfId="14221" xr:uid="{00000000-0005-0000-0000-0000C1120000}"/>
    <cellStyle name="Input 3 4 3" xfId="3235" xr:uid="{00000000-0005-0000-0000-0000C2120000}"/>
    <cellStyle name="Input 3 4 3 2" xfId="14222" xr:uid="{00000000-0005-0000-0000-0000C3120000}"/>
    <cellStyle name="Input 3 4 4" xfId="14223" xr:uid="{00000000-0005-0000-0000-0000C4120000}"/>
    <cellStyle name="Input 3 5" xfId="3236" xr:uid="{00000000-0005-0000-0000-0000C5120000}"/>
    <cellStyle name="Input 3 5 2" xfId="14224" xr:uid="{00000000-0005-0000-0000-0000C6120000}"/>
    <cellStyle name="Input 3 6" xfId="3237" xr:uid="{00000000-0005-0000-0000-0000C7120000}"/>
    <cellStyle name="Input 3 6 2" xfId="14225" xr:uid="{00000000-0005-0000-0000-0000C8120000}"/>
    <cellStyle name="Input 3 7" xfId="3238" xr:uid="{00000000-0005-0000-0000-0000C9120000}"/>
    <cellStyle name="Input 3 7 2" xfId="14226" xr:uid="{00000000-0005-0000-0000-0000CA120000}"/>
    <cellStyle name="Input 3 8" xfId="14227" xr:uid="{00000000-0005-0000-0000-0000CB120000}"/>
    <cellStyle name="Input 4" xfId="3239" xr:uid="{00000000-0005-0000-0000-0000CC120000}"/>
    <cellStyle name="Input 4 2" xfId="3240" xr:uid="{00000000-0005-0000-0000-0000CD120000}"/>
    <cellStyle name="Input 4 2 2" xfId="3241" xr:uid="{00000000-0005-0000-0000-0000CE120000}"/>
    <cellStyle name="Input 4 2 2 2" xfId="3242" xr:uid="{00000000-0005-0000-0000-0000CF120000}"/>
    <cellStyle name="Input 4 2 2 2 2" xfId="14228" xr:uid="{00000000-0005-0000-0000-0000D0120000}"/>
    <cellStyle name="Input 4 2 2 3" xfId="3243" xr:uid="{00000000-0005-0000-0000-0000D1120000}"/>
    <cellStyle name="Input 4 2 2 3 2" xfId="14229" xr:uid="{00000000-0005-0000-0000-0000D2120000}"/>
    <cellStyle name="Input 4 2 2 4" xfId="14230" xr:uid="{00000000-0005-0000-0000-0000D3120000}"/>
    <cellStyle name="Input 4 2 3" xfId="3244" xr:uid="{00000000-0005-0000-0000-0000D4120000}"/>
    <cellStyle name="Input 4 2 3 2" xfId="3245" xr:uid="{00000000-0005-0000-0000-0000D5120000}"/>
    <cellStyle name="Input 4 2 3 2 2" xfId="14231" xr:uid="{00000000-0005-0000-0000-0000D6120000}"/>
    <cellStyle name="Input 4 2 3 3" xfId="3246" xr:uid="{00000000-0005-0000-0000-0000D7120000}"/>
    <cellStyle name="Input 4 2 3 3 2" xfId="14232" xr:uid="{00000000-0005-0000-0000-0000D8120000}"/>
    <cellStyle name="Input 4 2 3 4" xfId="14233" xr:uid="{00000000-0005-0000-0000-0000D9120000}"/>
    <cellStyle name="Input 4 2 4" xfId="3247" xr:uid="{00000000-0005-0000-0000-0000DA120000}"/>
    <cellStyle name="Input 4 2 4 2" xfId="14234" xr:uid="{00000000-0005-0000-0000-0000DB120000}"/>
    <cellStyle name="Input 4 2 5" xfId="3248" xr:uid="{00000000-0005-0000-0000-0000DC120000}"/>
    <cellStyle name="Input 4 2 5 2" xfId="14235" xr:uid="{00000000-0005-0000-0000-0000DD120000}"/>
    <cellStyle name="Input 4 2 6" xfId="14236" xr:uid="{00000000-0005-0000-0000-0000DE120000}"/>
    <cellStyle name="Input 4 3" xfId="3249" xr:uid="{00000000-0005-0000-0000-0000DF120000}"/>
    <cellStyle name="Input 4 3 2" xfId="3250" xr:uid="{00000000-0005-0000-0000-0000E0120000}"/>
    <cellStyle name="Input 4 3 2 2" xfId="14237" xr:uid="{00000000-0005-0000-0000-0000E1120000}"/>
    <cellStyle name="Input 4 3 3" xfId="3251" xr:uid="{00000000-0005-0000-0000-0000E2120000}"/>
    <cellStyle name="Input 4 3 3 2" xfId="14238" xr:uid="{00000000-0005-0000-0000-0000E3120000}"/>
    <cellStyle name="Input 4 3 4" xfId="14239" xr:uid="{00000000-0005-0000-0000-0000E4120000}"/>
    <cellStyle name="Input 4 4" xfId="3252" xr:uid="{00000000-0005-0000-0000-0000E5120000}"/>
    <cellStyle name="Input 4 4 2" xfId="3253" xr:uid="{00000000-0005-0000-0000-0000E6120000}"/>
    <cellStyle name="Input 4 4 2 2" xfId="14240" xr:uid="{00000000-0005-0000-0000-0000E7120000}"/>
    <cellStyle name="Input 4 4 3" xfId="3254" xr:uid="{00000000-0005-0000-0000-0000E8120000}"/>
    <cellStyle name="Input 4 4 3 2" xfId="14241" xr:uid="{00000000-0005-0000-0000-0000E9120000}"/>
    <cellStyle name="Input 4 4 4" xfId="14242" xr:uid="{00000000-0005-0000-0000-0000EA120000}"/>
    <cellStyle name="Input 4 5" xfId="3255" xr:uid="{00000000-0005-0000-0000-0000EB120000}"/>
    <cellStyle name="Input 4 5 2" xfId="14243" xr:uid="{00000000-0005-0000-0000-0000EC120000}"/>
    <cellStyle name="Input 4 6" xfId="3256" xr:uid="{00000000-0005-0000-0000-0000ED120000}"/>
    <cellStyle name="Input 4 6 2" xfId="14244" xr:uid="{00000000-0005-0000-0000-0000EE120000}"/>
    <cellStyle name="Input 4 7" xfId="3257" xr:uid="{00000000-0005-0000-0000-0000EF120000}"/>
    <cellStyle name="Input 4 7 2" xfId="14245" xr:uid="{00000000-0005-0000-0000-0000F0120000}"/>
    <cellStyle name="Input 4 8" xfId="14246" xr:uid="{00000000-0005-0000-0000-0000F1120000}"/>
    <cellStyle name="Input 5" xfId="3258" xr:uid="{00000000-0005-0000-0000-0000F2120000}"/>
    <cellStyle name="Input 5 2" xfId="3259" xr:uid="{00000000-0005-0000-0000-0000F3120000}"/>
    <cellStyle name="Input 5 2 2" xfId="3260" xr:uid="{00000000-0005-0000-0000-0000F4120000}"/>
    <cellStyle name="Input 5 2 2 2" xfId="3261" xr:uid="{00000000-0005-0000-0000-0000F5120000}"/>
    <cellStyle name="Input 5 2 2 2 2" xfId="14247" xr:uid="{00000000-0005-0000-0000-0000F6120000}"/>
    <cellStyle name="Input 5 2 2 3" xfId="3262" xr:uid="{00000000-0005-0000-0000-0000F7120000}"/>
    <cellStyle name="Input 5 2 2 3 2" xfId="14248" xr:uid="{00000000-0005-0000-0000-0000F8120000}"/>
    <cellStyle name="Input 5 2 2 4" xfId="14249" xr:uid="{00000000-0005-0000-0000-0000F9120000}"/>
    <cellStyle name="Input 5 2 3" xfId="3263" xr:uid="{00000000-0005-0000-0000-0000FA120000}"/>
    <cellStyle name="Input 5 2 3 2" xfId="3264" xr:uid="{00000000-0005-0000-0000-0000FB120000}"/>
    <cellStyle name="Input 5 2 3 2 2" xfId="14250" xr:uid="{00000000-0005-0000-0000-0000FC120000}"/>
    <cellStyle name="Input 5 2 3 3" xfId="3265" xr:uid="{00000000-0005-0000-0000-0000FD120000}"/>
    <cellStyle name="Input 5 2 3 3 2" xfId="14251" xr:uid="{00000000-0005-0000-0000-0000FE120000}"/>
    <cellStyle name="Input 5 2 3 4" xfId="14252" xr:uid="{00000000-0005-0000-0000-0000FF120000}"/>
    <cellStyle name="Input 5 2 4" xfId="3266" xr:uid="{00000000-0005-0000-0000-000000130000}"/>
    <cellStyle name="Input 5 2 4 2" xfId="14253" xr:uid="{00000000-0005-0000-0000-000001130000}"/>
    <cellStyle name="Input 5 2 5" xfId="3267" xr:uid="{00000000-0005-0000-0000-000002130000}"/>
    <cellStyle name="Input 5 2 5 2" xfId="14254" xr:uid="{00000000-0005-0000-0000-000003130000}"/>
    <cellStyle name="Input 5 2 6" xfId="14255" xr:uid="{00000000-0005-0000-0000-000004130000}"/>
    <cellStyle name="Input 6" xfId="3268" xr:uid="{00000000-0005-0000-0000-000005130000}"/>
    <cellStyle name="Input 7" xfId="3269" xr:uid="{00000000-0005-0000-0000-000006130000}"/>
    <cellStyle name="Input 8" xfId="3270" xr:uid="{00000000-0005-0000-0000-000007130000}"/>
    <cellStyle name="Input 9" xfId="3271" xr:uid="{00000000-0005-0000-0000-000008130000}"/>
    <cellStyle name="Input Cells" xfId="3272" xr:uid="{00000000-0005-0000-0000-000009130000}"/>
    <cellStyle name="k" xfId="92" xr:uid="{00000000-0005-0000-0000-00000A130000}"/>
    <cellStyle name="k 2" xfId="3274" xr:uid="{00000000-0005-0000-0000-00000B130000}"/>
    <cellStyle name="k 2 2" xfId="3275" xr:uid="{00000000-0005-0000-0000-00000C130000}"/>
    <cellStyle name="k 2 2 2" xfId="3276" xr:uid="{00000000-0005-0000-0000-00000D130000}"/>
    <cellStyle name="k 2 2 3" xfId="3277" xr:uid="{00000000-0005-0000-0000-00000E130000}"/>
    <cellStyle name="k 2 3" xfId="3278" xr:uid="{00000000-0005-0000-0000-00000F130000}"/>
    <cellStyle name="k 2 3 2" xfId="3279" xr:uid="{00000000-0005-0000-0000-000010130000}"/>
    <cellStyle name="k 2 3 3" xfId="3280" xr:uid="{00000000-0005-0000-0000-000011130000}"/>
    <cellStyle name="k 2 4" xfId="3281" xr:uid="{00000000-0005-0000-0000-000012130000}"/>
    <cellStyle name="k 2 5" xfId="3282" xr:uid="{00000000-0005-0000-0000-000013130000}"/>
    <cellStyle name="k 3" xfId="3283" xr:uid="{00000000-0005-0000-0000-000014130000}"/>
    <cellStyle name="k 3 2" xfId="3284" xr:uid="{00000000-0005-0000-0000-000015130000}"/>
    <cellStyle name="k 3 3" xfId="3285" xr:uid="{00000000-0005-0000-0000-000016130000}"/>
    <cellStyle name="k 4" xfId="3286" xr:uid="{00000000-0005-0000-0000-000017130000}"/>
    <cellStyle name="k 4 2" xfId="3287" xr:uid="{00000000-0005-0000-0000-000018130000}"/>
    <cellStyle name="k 4 3" xfId="3288" xr:uid="{00000000-0005-0000-0000-000019130000}"/>
    <cellStyle name="k 5" xfId="3289" xr:uid="{00000000-0005-0000-0000-00001A130000}"/>
    <cellStyle name="k 6" xfId="3290" xr:uid="{00000000-0005-0000-0000-00001B130000}"/>
    <cellStyle name="k 7" xfId="13249" xr:uid="{00000000-0005-0000-0000-00001C130000}"/>
    <cellStyle name="k 8" xfId="3273" xr:uid="{00000000-0005-0000-0000-00001D130000}"/>
    <cellStyle name="k_TONG HOP KINH PHI" xfId="3291" xr:uid="{00000000-0005-0000-0000-00001E130000}"/>
    <cellStyle name="k_TONG HOP KINH PHI_!1 1 bao cao giao KH ve HTCMT vung TNB   12-12-2011" xfId="12678" xr:uid="{00000000-0005-0000-0000-00001F130000}"/>
    <cellStyle name="k_TONG HOP KINH PHI_131114- Bieu giao du toan CTMTQG 2014 giao" xfId="3292" xr:uid="{00000000-0005-0000-0000-000020130000}"/>
    <cellStyle name="k_TONG HOP KINH PHI_131114- Bieu giao du toan CTMTQG 2014 giao 2" xfId="3293" xr:uid="{00000000-0005-0000-0000-000021130000}"/>
    <cellStyle name="k_TONG HOP KINH PHI_131114- Bieu giao du toan CTMTQG 2014 giao_Du toan chi NSDP 2017" xfId="3294" xr:uid="{00000000-0005-0000-0000-000022130000}"/>
    <cellStyle name="k_TONG HOP KINH PHI_Bieu4HTMT" xfId="12679" xr:uid="{00000000-0005-0000-0000-000023130000}"/>
    <cellStyle name="k_TONG HOP KINH PHI_Bieu4HTMT_!1 1 bao cao giao KH ve HTCMT vung TNB   12-12-2011" xfId="12680" xr:uid="{00000000-0005-0000-0000-000024130000}"/>
    <cellStyle name="k_TONG HOP KINH PHI_Bieu4HTMT_KH TPCP vung TNB (03-1-2012)" xfId="12681" xr:uid="{00000000-0005-0000-0000-000025130000}"/>
    <cellStyle name="k_TONG HOP KINH PHI_KH TPCP vung TNB (03-1-2012)" xfId="12682" xr:uid="{00000000-0005-0000-0000-000026130000}"/>
    <cellStyle name="k_ÿÿÿÿÿ" xfId="3295" xr:uid="{00000000-0005-0000-0000-000027130000}"/>
    <cellStyle name="k_ÿÿÿÿÿ_!1 1 bao cao giao KH ve HTCMT vung TNB   12-12-2011" xfId="12683" xr:uid="{00000000-0005-0000-0000-000028130000}"/>
    <cellStyle name="k_ÿÿÿÿÿ_1" xfId="3296" xr:uid="{00000000-0005-0000-0000-000029130000}"/>
    <cellStyle name="k_ÿÿÿÿÿ_131114- Bieu giao du toan CTMTQG 2014 giao" xfId="3297" xr:uid="{00000000-0005-0000-0000-00002A130000}"/>
    <cellStyle name="k_ÿÿÿÿÿ_131114- Bieu giao du toan CTMTQG 2014 giao 2" xfId="3298" xr:uid="{00000000-0005-0000-0000-00002B130000}"/>
    <cellStyle name="k_ÿÿÿÿÿ_131114- Bieu giao du toan CTMTQG 2014 giao_Du toan chi NSDP 2017" xfId="3299" xr:uid="{00000000-0005-0000-0000-00002C130000}"/>
    <cellStyle name="k_ÿÿÿÿÿ_2" xfId="3300" xr:uid="{00000000-0005-0000-0000-00002D130000}"/>
    <cellStyle name="k_ÿÿÿÿÿ_2_!1 1 bao cao giao KH ve HTCMT vung TNB   12-12-2011" xfId="12684" xr:uid="{00000000-0005-0000-0000-00002E130000}"/>
    <cellStyle name="k_ÿÿÿÿÿ_2_131114- Bieu giao du toan CTMTQG 2014 giao" xfId="3301" xr:uid="{00000000-0005-0000-0000-00002F130000}"/>
    <cellStyle name="k_ÿÿÿÿÿ_2_131114- Bieu giao du toan CTMTQG 2014 giao 2" xfId="3302" xr:uid="{00000000-0005-0000-0000-000030130000}"/>
    <cellStyle name="k_ÿÿÿÿÿ_2_131114- Bieu giao du toan CTMTQG 2014 giao_Du toan chi NSDP 2017" xfId="3303" xr:uid="{00000000-0005-0000-0000-000031130000}"/>
    <cellStyle name="k_ÿÿÿÿÿ_2_Bieu4HTMT" xfId="12685" xr:uid="{00000000-0005-0000-0000-000032130000}"/>
    <cellStyle name="k_ÿÿÿÿÿ_2_Bieu4HTMT_!1 1 bao cao giao KH ve HTCMT vung TNB   12-12-2011" xfId="12686" xr:uid="{00000000-0005-0000-0000-000033130000}"/>
    <cellStyle name="k_ÿÿÿÿÿ_2_Bieu4HTMT_KH TPCP vung TNB (03-1-2012)" xfId="12687" xr:uid="{00000000-0005-0000-0000-000034130000}"/>
    <cellStyle name="k_ÿÿÿÿÿ_2_KH TPCP vung TNB (03-1-2012)" xfId="12688" xr:uid="{00000000-0005-0000-0000-000035130000}"/>
    <cellStyle name="k_ÿÿÿÿÿ_Bieu4HTMT" xfId="12689" xr:uid="{00000000-0005-0000-0000-000036130000}"/>
    <cellStyle name="k_ÿÿÿÿÿ_Bieu4HTMT_!1 1 bao cao giao KH ve HTCMT vung TNB   12-12-2011" xfId="12690" xr:uid="{00000000-0005-0000-0000-000037130000}"/>
    <cellStyle name="k_ÿÿÿÿÿ_Bieu4HTMT_KH TPCP vung TNB (03-1-2012)" xfId="12691" xr:uid="{00000000-0005-0000-0000-000038130000}"/>
    <cellStyle name="k_ÿÿÿÿÿ_KH TPCP vung TNB (03-1-2012)" xfId="12692" xr:uid="{00000000-0005-0000-0000-000039130000}"/>
    <cellStyle name="kh¸c_Bang Chi tieu" xfId="3308" xr:uid="{00000000-0005-0000-0000-00003A130000}"/>
    <cellStyle name="khanh" xfId="3309" xr:uid="{00000000-0005-0000-0000-00003B130000}"/>
    <cellStyle name="khanh 2" xfId="3310" xr:uid="{00000000-0005-0000-0000-00003C130000}"/>
    <cellStyle name="khoa2" xfId="3311" xr:uid="{00000000-0005-0000-0000-00003D130000}"/>
    <cellStyle name="khoa2 2" xfId="3312" xr:uid="{00000000-0005-0000-0000-00003E130000}"/>
    <cellStyle name="khoa2 2 2" xfId="3313" xr:uid="{00000000-0005-0000-0000-00003F130000}"/>
    <cellStyle name="khoa2 2 2 2" xfId="3314" xr:uid="{00000000-0005-0000-0000-000040130000}"/>
    <cellStyle name="khoa2 2 2 2 2" xfId="14256" xr:uid="{00000000-0005-0000-0000-000041130000}"/>
    <cellStyle name="khoa2 2 2 3" xfId="3315" xr:uid="{00000000-0005-0000-0000-000042130000}"/>
    <cellStyle name="khoa2 2 2 3 2" xfId="14257" xr:uid="{00000000-0005-0000-0000-000043130000}"/>
    <cellStyle name="khoa2 2 2 4" xfId="14258" xr:uid="{00000000-0005-0000-0000-000044130000}"/>
    <cellStyle name="khoa2 2 3" xfId="3316" xr:uid="{00000000-0005-0000-0000-000045130000}"/>
    <cellStyle name="khoa2 2 3 2" xfId="3317" xr:uid="{00000000-0005-0000-0000-000046130000}"/>
    <cellStyle name="khoa2 2 3 2 2" xfId="14259" xr:uid="{00000000-0005-0000-0000-000047130000}"/>
    <cellStyle name="khoa2 2 3 3" xfId="3318" xr:uid="{00000000-0005-0000-0000-000048130000}"/>
    <cellStyle name="khoa2 2 3 3 2" xfId="14260" xr:uid="{00000000-0005-0000-0000-000049130000}"/>
    <cellStyle name="khoa2 2 3 4" xfId="14261" xr:uid="{00000000-0005-0000-0000-00004A130000}"/>
    <cellStyle name="khoa2 2 4" xfId="3319" xr:uid="{00000000-0005-0000-0000-00004B130000}"/>
    <cellStyle name="khoa2 2 4 2" xfId="14262" xr:uid="{00000000-0005-0000-0000-00004C130000}"/>
    <cellStyle name="khoa2 2 5" xfId="3320" xr:uid="{00000000-0005-0000-0000-00004D130000}"/>
    <cellStyle name="khoa2 2 5 2" xfId="14263" xr:uid="{00000000-0005-0000-0000-00004E130000}"/>
    <cellStyle name="khoa2 2 6" xfId="14264" xr:uid="{00000000-0005-0000-0000-00004F130000}"/>
    <cellStyle name="khoa2 3" xfId="3321" xr:uid="{00000000-0005-0000-0000-000050130000}"/>
    <cellStyle name="khoa2 3 2" xfId="3322" xr:uid="{00000000-0005-0000-0000-000051130000}"/>
    <cellStyle name="khoa2 3 2 2" xfId="14265" xr:uid="{00000000-0005-0000-0000-000052130000}"/>
    <cellStyle name="khoa2 3 3" xfId="3323" xr:uid="{00000000-0005-0000-0000-000053130000}"/>
    <cellStyle name="khoa2 3 3 2" xfId="14266" xr:uid="{00000000-0005-0000-0000-000054130000}"/>
    <cellStyle name="khoa2 3 4" xfId="14267" xr:uid="{00000000-0005-0000-0000-000055130000}"/>
    <cellStyle name="khoa2 4" xfId="3324" xr:uid="{00000000-0005-0000-0000-000056130000}"/>
    <cellStyle name="khoa2 4 2" xfId="3325" xr:uid="{00000000-0005-0000-0000-000057130000}"/>
    <cellStyle name="khoa2 4 2 2" xfId="14268" xr:uid="{00000000-0005-0000-0000-000058130000}"/>
    <cellStyle name="khoa2 4 3" xfId="3326" xr:uid="{00000000-0005-0000-0000-000059130000}"/>
    <cellStyle name="khoa2 4 3 2" xfId="14269" xr:uid="{00000000-0005-0000-0000-00005A130000}"/>
    <cellStyle name="khoa2 4 4" xfId="14270" xr:uid="{00000000-0005-0000-0000-00005B130000}"/>
    <cellStyle name="khoa2 5" xfId="3327" xr:uid="{00000000-0005-0000-0000-00005C130000}"/>
    <cellStyle name="khoa2 5 2" xfId="14271" xr:uid="{00000000-0005-0000-0000-00005D130000}"/>
    <cellStyle name="khoa2 6" xfId="3328" xr:uid="{00000000-0005-0000-0000-00005E130000}"/>
    <cellStyle name="khoa2 6 2" xfId="14272" xr:uid="{00000000-0005-0000-0000-00005F130000}"/>
    <cellStyle name="khoa2 7" xfId="14273" xr:uid="{00000000-0005-0000-0000-000060130000}"/>
    <cellStyle name="khung" xfId="3329" xr:uid="{00000000-0005-0000-0000-000061130000}"/>
    <cellStyle name="khung 2" xfId="3330" xr:uid="{00000000-0005-0000-0000-000062130000}"/>
    <cellStyle name="khung 2 2" xfId="3331" xr:uid="{00000000-0005-0000-0000-000063130000}"/>
    <cellStyle name="khung 2 2 2" xfId="3332" xr:uid="{00000000-0005-0000-0000-000064130000}"/>
    <cellStyle name="khung 2 2 2 2" xfId="14274" xr:uid="{00000000-0005-0000-0000-000065130000}"/>
    <cellStyle name="khung 2 2 3" xfId="3333" xr:uid="{00000000-0005-0000-0000-000066130000}"/>
    <cellStyle name="khung 2 2 3 2" xfId="14275" xr:uid="{00000000-0005-0000-0000-000067130000}"/>
    <cellStyle name="khung 2 2 4" xfId="14276" xr:uid="{00000000-0005-0000-0000-000068130000}"/>
    <cellStyle name="khung 2 3" xfId="3334" xr:uid="{00000000-0005-0000-0000-000069130000}"/>
    <cellStyle name="khung 2 3 2" xfId="3335" xr:uid="{00000000-0005-0000-0000-00006A130000}"/>
    <cellStyle name="khung 2 3 2 2" xfId="14277" xr:uid="{00000000-0005-0000-0000-00006B130000}"/>
    <cellStyle name="khung 2 3 3" xfId="3336" xr:uid="{00000000-0005-0000-0000-00006C130000}"/>
    <cellStyle name="khung 2 3 3 2" xfId="14278" xr:uid="{00000000-0005-0000-0000-00006D130000}"/>
    <cellStyle name="khung 2 3 4" xfId="14279" xr:uid="{00000000-0005-0000-0000-00006E130000}"/>
    <cellStyle name="khung 2 4" xfId="3337" xr:uid="{00000000-0005-0000-0000-00006F130000}"/>
    <cellStyle name="khung 2 4 2" xfId="14280" xr:uid="{00000000-0005-0000-0000-000070130000}"/>
    <cellStyle name="khung 2 5" xfId="3338" xr:uid="{00000000-0005-0000-0000-000071130000}"/>
    <cellStyle name="khung 2 5 2" xfId="14281" xr:uid="{00000000-0005-0000-0000-000072130000}"/>
    <cellStyle name="khung 2 6" xfId="14282" xr:uid="{00000000-0005-0000-0000-000073130000}"/>
    <cellStyle name="khung 3" xfId="3339" xr:uid="{00000000-0005-0000-0000-000074130000}"/>
    <cellStyle name="khung 3 2" xfId="3340" xr:uid="{00000000-0005-0000-0000-000075130000}"/>
    <cellStyle name="khung 3 2 2" xfId="14283" xr:uid="{00000000-0005-0000-0000-000076130000}"/>
    <cellStyle name="khung 3 3" xfId="3341" xr:uid="{00000000-0005-0000-0000-000077130000}"/>
    <cellStyle name="khung 3 3 2" xfId="14284" xr:uid="{00000000-0005-0000-0000-000078130000}"/>
    <cellStyle name="khung 3 4" xfId="14285" xr:uid="{00000000-0005-0000-0000-000079130000}"/>
    <cellStyle name="khung 4" xfId="3342" xr:uid="{00000000-0005-0000-0000-00007A130000}"/>
    <cellStyle name="khung 4 2" xfId="3343" xr:uid="{00000000-0005-0000-0000-00007B130000}"/>
    <cellStyle name="khung 4 2 2" xfId="14286" xr:uid="{00000000-0005-0000-0000-00007C130000}"/>
    <cellStyle name="khung 4 3" xfId="3344" xr:uid="{00000000-0005-0000-0000-00007D130000}"/>
    <cellStyle name="khung 4 3 2" xfId="14287" xr:uid="{00000000-0005-0000-0000-00007E130000}"/>
    <cellStyle name="khung 4 4" xfId="14288" xr:uid="{00000000-0005-0000-0000-00007F130000}"/>
    <cellStyle name="khung 5" xfId="3345" xr:uid="{00000000-0005-0000-0000-000080130000}"/>
    <cellStyle name="khung 5 2" xfId="14289" xr:uid="{00000000-0005-0000-0000-000081130000}"/>
    <cellStyle name="khung 6" xfId="3346" xr:uid="{00000000-0005-0000-0000-000082130000}"/>
    <cellStyle name="khung 6 2" xfId="14290" xr:uid="{00000000-0005-0000-0000-000083130000}"/>
    <cellStyle name="khung 7" xfId="3347" xr:uid="{00000000-0005-0000-0000-000084130000}"/>
    <cellStyle name="khung 7 2" xfId="14291" xr:uid="{00000000-0005-0000-0000-000085130000}"/>
    <cellStyle name="khung 8" xfId="14292" xr:uid="{00000000-0005-0000-0000-000086130000}"/>
    <cellStyle name="Kiểm tra Ô" xfId="3305" xr:uid="{00000000-0005-0000-0000-000087130000}"/>
    <cellStyle name="Kiểm tra Ô 2" xfId="3306" xr:uid="{00000000-0005-0000-0000-000088130000}"/>
    <cellStyle name="Kiểm tra Ô 2 2" xfId="14293" xr:uid="{00000000-0005-0000-0000-000089130000}"/>
    <cellStyle name="Kiểm tra Ô 3" xfId="14294" xr:uid="{00000000-0005-0000-0000-00008A130000}"/>
    <cellStyle name="kien1" xfId="3304" xr:uid="{00000000-0005-0000-0000-00008B130000}"/>
    <cellStyle name="KL" xfId="3307" xr:uid="{00000000-0005-0000-0000-00008C130000}"/>
    <cellStyle name="KLBXUNG" xfId="93" xr:uid="{00000000-0005-0000-0000-00008D130000}"/>
    <cellStyle name="KLBXUNG 2" xfId="14295" xr:uid="{00000000-0005-0000-0000-00008E130000}"/>
    <cellStyle name="LAS - XD 354" xfId="3348" xr:uid="{00000000-0005-0000-0000-00008F130000}"/>
    <cellStyle name="LAS - XD 354 2" xfId="3349" xr:uid="{00000000-0005-0000-0000-000090130000}"/>
    <cellStyle name="Ledger 17 x 11 in" xfId="3350" xr:uid="{00000000-0005-0000-0000-000091130000}"/>
    <cellStyle name="Ledger 17 x 11 in 2" xfId="3351" xr:uid="{00000000-0005-0000-0000-000092130000}"/>
    <cellStyle name="Ledger 17 x 11 in 2 2" xfId="3352" xr:uid="{00000000-0005-0000-0000-000093130000}"/>
    <cellStyle name="Ledger 17 x 11 in 3" xfId="3353" xr:uid="{00000000-0005-0000-0000-000094130000}"/>
    <cellStyle name="Ledger 17 x 11 in_bieu 1" xfId="3354" xr:uid="{00000000-0005-0000-0000-000095130000}"/>
    <cellStyle name="left" xfId="3355" xr:uid="{00000000-0005-0000-0000-000096130000}"/>
    <cellStyle name="Line" xfId="3356" xr:uid="{00000000-0005-0000-0000-000097130000}"/>
    <cellStyle name="Link Currency (0)" xfId="3357" xr:uid="{00000000-0005-0000-0000-000098130000}"/>
    <cellStyle name="Link Currency (0) 2" xfId="3358" xr:uid="{00000000-0005-0000-0000-000099130000}"/>
    <cellStyle name="Link Currency (2)" xfId="3359" xr:uid="{00000000-0005-0000-0000-00009A130000}"/>
    <cellStyle name="Link Units (0)" xfId="3360" xr:uid="{00000000-0005-0000-0000-00009B130000}"/>
    <cellStyle name="Link Units (0) 2" xfId="3361" xr:uid="{00000000-0005-0000-0000-00009C130000}"/>
    <cellStyle name="Link Units (1)" xfId="3362" xr:uid="{00000000-0005-0000-0000-00009D130000}"/>
    <cellStyle name="Link Units (2)" xfId="3363" xr:uid="{00000000-0005-0000-0000-00009E130000}"/>
    <cellStyle name="Linked Cell 2" xfId="3364" xr:uid="{00000000-0005-0000-0000-00009F130000}"/>
    <cellStyle name="Linked Cell 2 2" xfId="3365" xr:uid="{00000000-0005-0000-0000-0000A0130000}"/>
    <cellStyle name="Linked Cell 2 3" xfId="3366" xr:uid="{00000000-0005-0000-0000-0000A1130000}"/>
    <cellStyle name="Linked Cell 3" xfId="3367" xr:uid="{00000000-0005-0000-0000-0000A2130000}"/>
    <cellStyle name="Linked Cell 4" xfId="3368" xr:uid="{00000000-0005-0000-0000-0000A3130000}"/>
    <cellStyle name="Linked Cell 5" xfId="3369" xr:uid="{00000000-0005-0000-0000-0000A4130000}"/>
    <cellStyle name="Linked Cells" xfId="3370" xr:uid="{00000000-0005-0000-0000-0000A5130000}"/>
    <cellStyle name="Loai CBDT" xfId="12693" xr:uid="{00000000-0005-0000-0000-0000A6130000}"/>
    <cellStyle name="Loai CT" xfId="12694" xr:uid="{00000000-0005-0000-0000-0000A7130000}"/>
    <cellStyle name="Loai GD" xfId="12695" xr:uid="{00000000-0005-0000-0000-0000A8130000}"/>
    <cellStyle name="luc" xfId="3371" xr:uid="{00000000-0005-0000-0000-0000A9130000}"/>
    <cellStyle name="luc2" xfId="3372" xr:uid="{00000000-0005-0000-0000-0000AA130000}"/>
    <cellStyle name="MAU" xfId="3373" xr:uid="{00000000-0005-0000-0000-0000AB130000}"/>
    <cellStyle name="MAU 2" xfId="3374" xr:uid="{00000000-0005-0000-0000-0000AC130000}"/>
    <cellStyle name="MAU 2 2" xfId="3375" xr:uid="{00000000-0005-0000-0000-0000AD130000}"/>
    <cellStyle name="MAU 2 2 2" xfId="3376" xr:uid="{00000000-0005-0000-0000-0000AE130000}"/>
    <cellStyle name="MAU 2 2 2 2" xfId="14296" xr:uid="{00000000-0005-0000-0000-0000AF130000}"/>
    <cellStyle name="MAU 2 2 3" xfId="3377" xr:uid="{00000000-0005-0000-0000-0000B0130000}"/>
    <cellStyle name="MAU 2 2 3 2" xfId="14297" xr:uid="{00000000-0005-0000-0000-0000B1130000}"/>
    <cellStyle name="MAU 2 2 4" xfId="14298" xr:uid="{00000000-0005-0000-0000-0000B2130000}"/>
    <cellStyle name="MAU 2 3" xfId="3378" xr:uid="{00000000-0005-0000-0000-0000B3130000}"/>
    <cellStyle name="MAU 2 3 2" xfId="3379" xr:uid="{00000000-0005-0000-0000-0000B4130000}"/>
    <cellStyle name="MAU 2 3 2 2" xfId="14299" xr:uid="{00000000-0005-0000-0000-0000B5130000}"/>
    <cellStyle name="MAU 2 3 3" xfId="3380" xr:uid="{00000000-0005-0000-0000-0000B6130000}"/>
    <cellStyle name="MAU 2 3 3 2" xfId="14300" xr:uid="{00000000-0005-0000-0000-0000B7130000}"/>
    <cellStyle name="MAU 2 3 4" xfId="14301" xr:uid="{00000000-0005-0000-0000-0000B8130000}"/>
    <cellStyle name="MAU 2 4" xfId="3381" xr:uid="{00000000-0005-0000-0000-0000B9130000}"/>
    <cellStyle name="MAU 2 4 2" xfId="14302" xr:uid="{00000000-0005-0000-0000-0000BA130000}"/>
    <cellStyle name="MAU 2 5" xfId="3382" xr:uid="{00000000-0005-0000-0000-0000BB130000}"/>
    <cellStyle name="MAU 2 5 2" xfId="14303" xr:uid="{00000000-0005-0000-0000-0000BC130000}"/>
    <cellStyle name="MAU 2 6" xfId="14304" xr:uid="{00000000-0005-0000-0000-0000BD130000}"/>
    <cellStyle name="MAU 3" xfId="3383" xr:uid="{00000000-0005-0000-0000-0000BE130000}"/>
    <cellStyle name="MAU 3 2" xfId="3384" xr:uid="{00000000-0005-0000-0000-0000BF130000}"/>
    <cellStyle name="MAU 3 2 2" xfId="14305" xr:uid="{00000000-0005-0000-0000-0000C0130000}"/>
    <cellStyle name="MAU 3 3" xfId="3385" xr:uid="{00000000-0005-0000-0000-0000C1130000}"/>
    <cellStyle name="MAU 3 3 2" xfId="14306" xr:uid="{00000000-0005-0000-0000-0000C2130000}"/>
    <cellStyle name="MAU 3 4" xfId="14307" xr:uid="{00000000-0005-0000-0000-0000C3130000}"/>
    <cellStyle name="MAU 4" xfId="3386" xr:uid="{00000000-0005-0000-0000-0000C4130000}"/>
    <cellStyle name="MAU 4 2" xfId="3387" xr:uid="{00000000-0005-0000-0000-0000C5130000}"/>
    <cellStyle name="MAU 4 2 2" xfId="14308" xr:uid="{00000000-0005-0000-0000-0000C6130000}"/>
    <cellStyle name="MAU 4 3" xfId="3388" xr:uid="{00000000-0005-0000-0000-0000C7130000}"/>
    <cellStyle name="MAU 4 3 2" xfId="14309" xr:uid="{00000000-0005-0000-0000-0000C8130000}"/>
    <cellStyle name="MAU 4 4" xfId="14310" xr:uid="{00000000-0005-0000-0000-0000C9130000}"/>
    <cellStyle name="MAU 5" xfId="3389" xr:uid="{00000000-0005-0000-0000-0000CA130000}"/>
    <cellStyle name="MAU 5 2" xfId="14311" xr:uid="{00000000-0005-0000-0000-0000CB130000}"/>
    <cellStyle name="MAU 6" xfId="3390" xr:uid="{00000000-0005-0000-0000-0000CC130000}"/>
    <cellStyle name="MAU 6 2" xfId="14312" xr:uid="{00000000-0005-0000-0000-0000CD130000}"/>
    <cellStyle name="MAU 7" xfId="3391" xr:uid="{00000000-0005-0000-0000-0000CE130000}"/>
    <cellStyle name="MAU 7 2" xfId="14313" xr:uid="{00000000-0005-0000-0000-0000CF130000}"/>
    <cellStyle name="MAU 8" xfId="14314" xr:uid="{00000000-0005-0000-0000-0000D0130000}"/>
    <cellStyle name="Migliaia (0)_CALPREZZ" xfId="3392" xr:uid="{00000000-0005-0000-0000-0000D1130000}"/>
    <cellStyle name="Migliaia_ PESO ELETTR." xfId="3393" xr:uid="{00000000-0005-0000-0000-0000D2130000}"/>
    <cellStyle name="Millares [0]_10 AVERIAS MASIVAS + ANT" xfId="3394" xr:uid="{00000000-0005-0000-0000-0000D3130000}"/>
    <cellStyle name="Millares_Well Timing" xfId="94" xr:uid="{00000000-0005-0000-0000-0000D4130000}"/>
    <cellStyle name="Milliers [0]_      " xfId="3395" xr:uid="{00000000-0005-0000-0000-0000D5130000}"/>
    <cellStyle name="Milliers_      " xfId="3396" xr:uid="{00000000-0005-0000-0000-0000D6130000}"/>
    <cellStyle name="Model" xfId="3397" xr:uid="{00000000-0005-0000-0000-0000D7130000}"/>
    <cellStyle name="Model 2" xfId="3398" xr:uid="{00000000-0005-0000-0000-0000D8130000}"/>
    <cellStyle name="moi" xfId="30" xr:uid="{00000000-0005-0000-0000-0000D9130000}"/>
    <cellStyle name="moi 10" xfId="3400" xr:uid="{00000000-0005-0000-0000-0000DA130000}"/>
    <cellStyle name="moi 10 2" xfId="14315" xr:uid="{00000000-0005-0000-0000-0000DB130000}"/>
    <cellStyle name="moi 11" xfId="13204" xr:uid="{00000000-0005-0000-0000-0000DC130000}"/>
    <cellStyle name="moi 11 2" xfId="14316" xr:uid="{00000000-0005-0000-0000-0000DD130000}"/>
    <cellStyle name="moi 12" xfId="3399" xr:uid="{00000000-0005-0000-0000-0000DE130000}"/>
    <cellStyle name="moi 12 2" xfId="14317" xr:uid="{00000000-0005-0000-0000-0000DF130000}"/>
    <cellStyle name="moi 13" xfId="14318" xr:uid="{00000000-0005-0000-0000-0000E0130000}"/>
    <cellStyle name="moi 2" xfId="3401" xr:uid="{00000000-0005-0000-0000-0000E1130000}"/>
    <cellStyle name="moi 2 2" xfId="3402" xr:uid="{00000000-0005-0000-0000-0000E2130000}"/>
    <cellStyle name="moi 2 2 2" xfId="3403" xr:uid="{00000000-0005-0000-0000-0000E3130000}"/>
    <cellStyle name="moi 2 2 2 2" xfId="14319" xr:uid="{00000000-0005-0000-0000-0000E4130000}"/>
    <cellStyle name="moi 2 2 3" xfId="3404" xr:uid="{00000000-0005-0000-0000-0000E5130000}"/>
    <cellStyle name="moi 2 2 3 2" xfId="14320" xr:uid="{00000000-0005-0000-0000-0000E6130000}"/>
    <cellStyle name="moi 2 2 4" xfId="14321" xr:uid="{00000000-0005-0000-0000-0000E7130000}"/>
    <cellStyle name="moi 2 3" xfId="3405" xr:uid="{00000000-0005-0000-0000-0000E8130000}"/>
    <cellStyle name="moi 2 3 2" xfId="3406" xr:uid="{00000000-0005-0000-0000-0000E9130000}"/>
    <cellStyle name="moi 2 3 2 2" xfId="14322" xr:uid="{00000000-0005-0000-0000-0000EA130000}"/>
    <cellStyle name="moi 2 3 3" xfId="3407" xr:uid="{00000000-0005-0000-0000-0000EB130000}"/>
    <cellStyle name="moi 2 3 3 2" xfId="14323" xr:uid="{00000000-0005-0000-0000-0000EC130000}"/>
    <cellStyle name="moi 2 3 4" xfId="14324" xr:uid="{00000000-0005-0000-0000-0000ED130000}"/>
    <cellStyle name="moi 2 4" xfId="3408" xr:uid="{00000000-0005-0000-0000-0000EE130000}"/>
    <cellStyle name="moi 2 4 2" xfId="14325" xr:uid="{00000000-0005-0000-0000-0000EF130000}"/>
    <cellStyle name="moi 2 5" xfId="3409" xr:uid="{00000000-0005-0000-0000-0000F0130000}"/>
    <cellStyle name="moi 2 5 2" xfId="14326" xr:uid="{00000000-0005-0000-0000-0000F1130000}"/>
    <cellStyle name="moi 2 6" xfId="14327" xr:uid="{00000000-0005-0000-0000-0000F2130000}"/>
    <cellStyle name="moi 3" xfId="3410" xr:uid="{00000000-0005-0000-0000-0000F3130000}"/>
    <cellStyle name="moi 3 2" xfId="3411" xr:uid="{00000000-0005-0000-0000-0000F4130000}"/>
    <cellStyle name="moi 3 2 2" xfId="3412" xr:uid="{00000000-0005-0000-0000-0000F5130000}"/>
    <cellStyle name="moi 3 2 2 2" xfId="14328" xr:uid="{00000000-0005-0000-0000-0000F6130000}"/>
    <cellStyle name="moi 3 2 3" xfId="3413" xr:uid="{00000000-0005-0000-0000-0000F7130000}"/>
    <cellStyle name="moi 3 2 3 2" xfId="14329" xr:uid="{00000000-0005-0000-0000-0000F8130000}"/>
    <cellStyle name="moi 3 2 4" xfId="14330" xr:uid="{00000000-0005-0000-0000-0000F9130000}"/>
    <cellStyle name="moi 3 3" xfId="3414" xr:uid="{00000000-0005-0000-0000-0000FA130000}"/>
    <cellStyle name="moi 3 3 2" xfId="3415" xr:uid="{00000000-0005-0000-0000-0000FB130000}"/>
    <cellStyle name="moi 3 3 2 2" xfId="14331" xr:uid="{00000000-0005-0000-0000-0000FC130000}"/>
    <cellStyle name="moi 3 3 3" xfId="3416" xr:uid="{00000000-0005-0000-0000-0000FD130000}"/>
    <cellStyle name="moi 3 3 3 2" xfId="14332" xr:uid="{00000000-0005-0000-0000-0000FE130000}"/>
    <cellStyle name="moi 3 3 4" xfId="14333" xr:uid="{00000000-0005-0000-0000-0000FF130000}"/>
    <cellStyle name="moi 3 4" xfId="3417" xr:uid="{00000000-0005-0000-0000-000000140000}"/>
    <cellStyle name="moi 3 4 2" xfId="14334" xr:uid="{00000000-0005-0000-0000-000001140000}"/>
    <cellStyle name="moi 3 5" xfId="3418" xr:uid="{00000000-0005-0000-0000-000002140000}"/>
    <cellStyle name="moi 3 5 2" xfId="14335" xr:uid="{00000000-0005-0000-0000-000003140000}"/>
    <cellStyle name="moi 3 6" xfId="14336" xr:uid="{00000000-0005-0000-0000-000004140000}"/>
    <cellStyle name="moi 4" xfId="3419" xr:uid="{00000000-0005-0000-0000-000005140000}"/>
    <cellStyle name="moi 4 2" xfId="3420" xr:uid="{00000000-0005-0000-0000-000006140000}"/>
    <cellStyle name="moi 4 2 2" xfId="3421" xr:uid="{00000000-0005-0000-0000-000007140000}"/>
    <cellStyle name="moi 4 2 2 2" xfId="14337" xr:uid="{00000000-0005-0000-0000-000008140000}"/>
    <cellStyle name="moi 4 2 3" xfId="3422" xr:uid="{00000000-0005-0000-0000-000009140000}"/>
    <cellStyle name="moi 4 2 3 2" xfId="14338" xr:uid="{00000000-0005-0000-0000-00000A140000}"/>
    <cellStyle name="moi 4 2 4" xfId="14339" xr:uid="{00000000-0005-0000-0000-00000B140000}"/>
    <cellStyle name="moi 4 3" xfId="3423" xr:uid="{00000000-0005-0000-0000-00000C140000}"/>
    <cellStyle name="moi 4 3 2" xfId="3424" xr:uid="{00000000-0005-0000-0000-00000D140000}"/>
    <cellStyle name="moi 4 3 2 2" xfId="14340" xr:uid="{00000000-0005-0000-0000-00000E140000}"/>
    <cellStyle name="moi 4 3 3" xfId="3425" xr:uid="{00000000-0005-0000-0000-00000F140000}"/>
    <cellStyle name="moi 4 3 3 2" xfId="14341" xr:uid="{00000000-0005-0000-0000-000010140000}"/>
    <cellStyle name="moi 4 3 4" xfId="14342" xr:uid="{00000000-0005-0000-0000-000011140000}"/>
    <cellStyle name="moi 4 4" xfId="3426" xr:uid="{00000000-0005-0000-0000-000012140000}"/>
    <cellStyle name="moi 4 4 2" xfId="14343" xr:uid="{00000000-0005-0000-0000-000013140000}"/>
    <cellStyle name="moi 4 5" xfId="3427" xr:uid="{00000000-0005-0000-0000-000014140000}"/>
    <cellStyle name="moi 4 5 2" xfId="14344" xr:uid="{00000000-0005-0000-0000-000015140000}"/>
    <cellStyle name="moi 4 6" xfId="14345" xr:uid="{00000000-0005-0000-0000-000016140000}"/>
    <cellStyle name="moi 5" xfId="3428" xr:uid="{00000000-0005-0000-0000-000017140000}"/>
    <cellStyle name="moi 5 2" xfId="3429" xr:uid="{00000000-0005-0000-0000-000018140000}"/>
    <cellStyle name="moi 5 2 2" xfId="3430" xr:uid="{00000000-0005-0000-0000-000019140000}"/>
    <cellStyle name="moi 5 2 2 2" xfId="14346" xr:uid="{00000000-0005-0000-0000-00001A140000}"/>
    <cellStyle name="moi 5 2 3" xfId="3431" xr:uid="{00000000-0005-0000-0000-00001B140000}"/>
    <cellStyle name="moi 5 2 3 2" xfId="14347" xr:uid="{00000000-0005-0000-0000-00001C140000}"/>
    <cellStyle name="moi 5 2 4" xfId="14348" xr:uid="{00000000-0005-0000-0000-00001D140000}"/>
    <cellStyle name="moi 5 3" xfId="3432" xr:uid="{00000000-0005-0000-0000-00001E140000}"/>
    <cellStyle name="moi 5 3 2" xfId="3433" xr:uid="{00000000-0005-0000-0000-00001F140000}"/>
    <cellStyle name="moi 5 3 2 2" xfId="14349" xr:uid="{00000000-0005-0000-0000-000020140000}"/>
    <cellStyle name="moi 5 3 3" xfId="3434" xr:uid="{00000000-0005-0000-0000-000021140000}"/>
    <cellStyle name="moi 5 3 3 2" xfId="14350" xr:uid="{00000000-0005-0000-0000-000022140000}"/>
    <cellStyle name="moi 5 3 4" xfId="14351" xr:uid="{00000000-0005-0000-0000-000023140000}"/>
    <cellStyle name="moi 5 4" xfId="3435" xr:uid="{00000000-0005-0000-0000-000024140000}"/>
    <cellStyle name="moi 5 4 2" xfId="14352" xr:uid="{00000000-0005-0000-0000-000025140000}"/>
    <cellStyle name="moi 5 5" xfId="3436" xr:uid="{00000000-0005-0000-0000-000026140000}"/>
    <cellStyle name="moi 5 5 2" xfId="14353" xr:uid="{00000000-0005-0000-0000-000027140000}"/>
    <cellStyle name="moi 5 6" xfId="14354" xr:uid="{00000000-0005-0000-0000-000028140000}"/>
    <cellStyle name="moi 6" xfId="3437" xr:uid="{00000000-0005-0000-0000-000029140000}"/>
    <cellStyle name="moi 6 2" xfId="3438" xr:uid="{00000000-0005-0000-0000-00002A140000}"/>
    <cellStyle name="moi 6 2 2" xfId="14355" xr:uid="{00000000-0005-0000-0000-00002B140000}"/>
    <cellStyle name="moi 6 3" xfId="3439" xr:uid="{00000000-0005-0000-0000-00002C140000}"/>
    <cellStyle name="moi 6 3 2" xfId="14356" xr:uid="{00000000-0005-0000-0000-00002D140000}"/>
    <cellStyle name="moi 6 4" xfId="14357" xr:uid="{00000000-0005-0000-0000-00002E140000}"/>
    <cellStyle name="moi 7" xfId="3440" xr:uid="{00000000-0005-0000-0000-00002F140000}"/>
    <cellStyle name="moi 7 2" xfId="3441" xr:uid="{00000000-0005-0000-0000-000030140000}"/>
    <cellStyle name="moi 7 2 2" xfId="14358" xr:uid="{00000000-0005-0000-0000-000031140000}"/>
    <cellStyle name="moi 7 3" xfId="3442" xr:uid="{00000000-0005-0000-0000-000032140000}"/>
    <cellStyle name="moi 7 3 2" xfId="14359" xr:uid="{00000000-0005-0000-0000-000033140000}"/>
    <cellStyle name="moi 7 4" xfId="14360" xr:uid="{00000000-0005-0000-0000-000034140000}"/>
    <cellStyle name="moi 8" xfId="3443" xr:uid="{00000000-0005-0000-0000-000035140000}"/>
    <cellStyle name="moi 8 2" xfId="14361" xr:uid="{00000000-0005-0000-0000-000036140000}"/>
    <cellStyle name="moi 9" xfId="3444" xr:uid="{00000000-0005-0000-0000-000037140000}"/>
    <cellStyle name="moi 9 2" xfId="14362" xr:uid="{00000000-0005-0000-0000-000038140000}"/>
    <cellStyle name="moi_160627 Dinh muc chi thuong xuyen 2017 -73% - 72-28 theo can doi cua TCT" xfId="3445" xr:uid="{00000000-0005-0000-0000-000039140000}"/>
    <cellStyle name="Mon?aire [0]_      " xfId="3446" xr:uid="{00000000-0005-0000-0000-00003A140000}"/>
    <cellStyle name="Mon?aire_      " xfId="3447" xr:uid="{00000000-0005-0000-0000-00003B140000}"/>
    <cellStyle name="Moneda [0]_Well Timing" xfId="95" xr:uid="{00000000-0005-0000-0000-00003C140000}"/>
    <cellStyle name="Moneda_Well Timing" xfId="97" xr:uid="{00000000-0005-0000-0000-00003D140000}"/>
    <cellStyle name="Monetaire" xfId="3448" xr:uid="{00000000-0005-0000-0000-00003E140000}"/>
    <cellStyle name="Monétaire [0]_      " xfId="3449" xr:uid="{00000000-0005-0000-0000-00003F140000}"/>
    <cellStyle name="Monetaire 2" xfId="3450" xr:uid="{00000000-0005-0000-0000-000040140000}"/>
    <cellStyle name="Monetaire 3" xfId="3451" xr:uid="{00000000-0005-0000-0000-000041140000}"/>
    <cellStyle name="Monétaire_      " xfId="3452" xr:uid="{00000000-0005-0000-0000-000042140000}"/>
    <cellStyle name="n" xfId="99" xr:uid="{00000000-0005-0000-0000-000043140000}"/>
    <cellStyle name="n 2" xfId="3453" xr:uid="{00000000-0005-0000-0000-000044140000}"/>
    <cellStyle name="n_17 bieu (hung cap nhap)" xfId="3454" xr:uid="{00000000-0005-0000-0000-000045140000}"/>
    <cellStyle name="n_Bao cao doan cong tac cua Bo thang 4-2010" xfId="3455" xr:uid="{00000000-0005-0000-0000-000046140000}"/>
    <cellStyle name="n_goi 4 - qt" xfId="3456" xr:uid="{00000000-0005-0000-0000-000047140000}"/>
    <cellStyle name="n_VBPL kiểm toán Đầu tư XDCB 2010" xfId="3457" xr:uid="{00000000-0005-0000-0000-000048140000}"/>
    <cellStyle name="n1" xfId="3458" xr:uid="{00000000-0005-0000-0000-000049140000}"/>
    <cellStyle name="Neutral 2" xfId="3459" xr:uid="{00000000-0005-0000-0000-00004A140000}"/>
    <cellStyle name="Neutral 2 2" xfId="3460" xr:uid="{00000000-0005-0000-0000-00004B140000}"/>
    <cellStyle name="Neutral 2 3" xfId="3461" xr:uid="{00000000-0005-0000-0000-00004C140000}"/>
    <cellStyle name="Neutral 3" xfId="3462" xr:uid="{00000000-0005-0000-0000-00004D140000}"/>
    <cellStyle name="Neutral 3 2" xfId="3463" xr:uid="{00000000-0005-0000-0000-00004E140000}"/>
    <cellStyle name="Neutral 4" xfId="3464" xr:uid="{00000000-0005-0000-0000-00004F140000}"/>
    <cellStyle name="Neutral 5" xfId="3465" xr:uid="{00000000-0005-0000-0000-000050140000}"/>
    <cellStyle name="New" xfId="3466" xr:uid="{00000000-0005-0000-0000-000051140000}"/>
    <cellStyle name="New 2" xfId="3467" xr:uid="{00000000-0005-0000-0000-000052140000}"/>
    <cellStyle name="New 2 2" xfId="3468" xr:uid="{00000000-0005-0000-0000-000053140000}"/>
    <cellStyle name="New 2 2 2" xfId="3469" xr:uid="{00000000-0005-0000-0000-000054140000}"/>
    <cellStyle name="New 2 2 2 2" xfId="14363" xr:uid="{00000000-0005-0000-0000-000055140000}"/>
    <cellStyle name="New 2 2 3" xfId="3470" xr:uid="{00000000-0005-0000-0000-000056140000}"/>
    <cellStyle name="New 2 2 3 2" xfId="14364" xr:uid="{00000000-0005-0000-0000-000057140000}"/>
    <cellStyle name="New 2 2 4" xfId="14365" xr:uid="{00000000-0005-0000-0000-000058140000}"/>
    <cellStyle name="New 2 3" xfId="3471" xr:uid="{00000000-0005-0000-0000-000059140000}"/>
    <cellStyle name="New 2 3 2" xfId="3472" xr:uid="{00000000-0005-0000-0000-00005A140000}"/>
    <cellStyle name="New 2 3 2 2" xfId="14366" xr:uid="{00000000-0005-0000-0000-00005B140000}"/>
    <cellStyle name="New 2 3 3" xfId="3473" xr:uid="{00000000-0005-0000-0000-00005C140000}"/>
    <cellStyle name="New 2 3 3 2" xfId="14367" xr:uid="{00000000-0005-0000-0000-00005D140000}"/>
    <cellStyle name="New 2 3 4" xfId="14368" xr:uid="{00000000-0005-0000-0000-00005E140000}"/>
    <cellStyle name="New 2 4" xfId="3474" xr:uid="{00000000-0005-0000-0000-00005F140000}"/>
    <cellStyle name="New 2 4 2" xfId="14369" xr:uid="{00000000-0005-0000-0000-000060140000}"/>
    <cellStyle name="New 2 5" xfId="3475" xr:uid="{00000000-0005-0000-0000-000061140000}"/>
    <cellStyle name="New 2 5 2" xfId="14370" xr:uid="{00000000-0005-0000-0000-000062140000}"/>
    <cellStyle name="New 2 6" xfId="14371" xr:uid="{00000000-0005-0000-0000-000063140000}"/>
    <cellStyle name="New 3" xfId="3476" xr:uid="{00000000-0005-0000-0000-000064140000}"/>
    <cellStyle name="New 3 2" xfId="3477" xr:uid="{00000000-0005-0000-0000-000065140000}"/>
    <cellStyle name="New 3 2 2" xfId="14372" xr:uid="{00000000-0005-0000-0000-000066140000}"/>
    <cellStyle name="New 3 3" xfId="3478" xr:uid="{00000000-0005-0000-0000-000067140000}"/>
    <cellStyle name="New 3 3 2" xfId="14373" xr:uid="{00000000-0005-0000-0000-000068140000}"/>
    <cellStyle name="New 3 4" xfId="14374" xr:uid="{00000000-0005-0000-0000-000069140000}"/>
    <cellStyle name="New 4" xfId="3479" xr:uid="{00000000-0005-0000-0000-00006A140000}"/>
    <cellStyle name="New 4 2" xfId="3480" xr:uid="{00000000-0005-0000-0000-00006B140000}"/>
    <cellStyle name="New 4 2 2" xfId="14375" xr:uid="{00000000-0005-0000-0000-00006C140000}"/>
    <cellStyle name="New 4 3" xfId="3481" xr:uid="{00000000-0005-0000-0000-00006D140000}"/>
    <cellStyle name="New 4 3 2" xfId="14376" xr:uid="{00000000-0005-0000-0000-00006E140000}"/>
    <cellStyle name="New 4 4" xfId="14377" xr:uid="{00000000-0005-0000-0000-00006F140000}"/>
    <cellStyle name="New 5" xfId="3482" xr:uid="{00000000-0005-0000-0000-000070140000}"/>
    <cellStyle name="New 5 2" xfId="14378" xr:uid="{00000000-0005-0000-0000-000071140000}"/>
    <cellStyle name="New 6" xfId="3483" xr:uid="{00000000-0005-0000-0000-000072140000}"/>
    <cellStyle name="New 6 2" xfId="14379" xr:uid="{00000000-0005-0000-0000-000073140000}"/>
    <cellStyle name="New 7" xfId="14380" xr:uid="{00000000-0005-0000-0000-000074140000}"/>
    <cellStyle name="New Times Roman" xfId="100" xr:uid="{00000000-0005-0000-0000-000075140000}"/>
    <cellStyle name="New Times Roman 2" xfId="3484" xr:uid="{00000000-0005-0000-0000-000076140000}"/>
    <cellStyle name="New Times Roman 3" xfId="3485" xr:uid="{00000000-0005-0000-0000-000077140000}"/>
    <cellStyle name="New Times Roman 4" xfId="3486" xr:uid="{00000000-0005-0000-0000-000078140000}"/>
    <cellStyle name="New Times Roman_160627 Dinh muc chi thuong xuyen 2017 -73% - 72-28 theo can doi cua TCT" xfId="3487" xr:uid="{00000000-0005-0000-0000-000079140000}"/>
    <cellStyle name="nga" xfId="4082" xr:uid="{00000000-0005-0000-0000-00007A140000}"/>
    <cellStyle name="nga 2" xfId="14381" xr:uid="{00000000-0005-0000-0000-00007B140000}"/>
    <cellStyle name="Nhấn1" xfId="4083" xr:uid="{00000000-0005-0000-0000-00007C140000}"/>
    <cellStyle name="Nhấn1 2" xfId="4084" xr:uid="{00000000-0005-0000-0000-00007D140000}"/>
    <cellStyle name="Nhấn2" xfId="4085" xr:uid="{00000000-0005-0000-0000-00007E140000}"/>
    <cellStyle name="Nhấn2 2" xfId="4086" xr:uid="{00000000-0005-0000-0000-00007F140000}"/>
    <cellStyle name="Nhấn3" xfId="4087" xr:uid="{00000000-0005-0000-0000-000080140000}"/>
    <cellStyle name="Nhấn3 2" xfId="4088" xr:uid="{00000000-0005-0000-0000-000081140000}"/>
    <cellStyle name="Nhấn4" xfId="4089" xr:uid="{00000000-0005-0000-0000-000082140000}"/>
    <cellStyle name="Nhấn4 2" xfId="4090" xr:uid="{00000000-0005-0000-0000-000083140000}"/>
    <cellStyle name="Nhấn5" xfId="4091" xr:uid="{00000000-0005-0000-0000-000084140000}"/>
    <cellStyle name="Nhấn5 2" xfId="4092" xr:uid="{00000000-0005-0000-0000-000085140000}"/>
    <cellStyle name="Nhấn6" xfId="4093" xr:uid="{00000000-0005-0000-0000-000086140000}"/>
    <cellStyle name="Nhấn6 2" xfId="4094" xr:uid="{00000000-0005-0000-0000-000087140000}"/>
    <cellStyle name="no dec" xfId="101" xr:uid="{00000000-0005-0000-0000-000088140000}"/>
    <cellStyle name="no dec 2" xfId="13251" xr:uid="{00000000-0005-0000-0000-000089140000}"/>
    <cellStyle name="no dec 3" xfId="3488" xr:uid="{00000000-0005-0000-0000-00008A140000}"/>
    <cellStyle name="ÑONVÒ" xfId="3489" xr:uid="{00000000-0005-0000-0000-00008B140000}"/>
    <cellStyle name="ÑONVÒ 2" xfId="3490" xr:uid="{00000000-0005-0000-0000-00008C140000}"/>
    <cellStyle name="ÑONVÒ 2 2" xfId="3491" xr:uid="{00000000-0005-0000-0000-00008D140000}"/>
    <cellStyle name="ÑONVÒ 2 2 2" xfId="3492" xr:uid="{00000000-0005-0000-0000-00008E140000}"/>
    <cellStyle name="ÑONVÒ 2 2 2 2" xfId="14382" xr:uid="{00000000-0005-0000-0000-00008F140000}"/>
    <cellStyle name="ÑONVÒ 2 2 3" xfId="3493" xr:uid="{00000000-0005-0000-0000-000090140000}"/>
    <cellStyle name="ÑONVÒ 2 2 3 2" xfId="14383" xr:uid="{00000000-0005-0000-0000-000091140000}"/>
    <cellStyle name="ÑONVÒ 2 2 4" xfId="14384" xr:uid="{00000000-0005-0000-0000-000092140000}"/>
    <cellStyle name="ÑONVÒ 2 3" xfId="3494" xr:uid="{00000000-0005-0000-0000-000093140000}"/>
    <cellStyle name="ÑONVÒ 2 3 2" xfId="3495" xr:uid="{00000000-0005-0000-0000-000094140000}"/>
    <cellStyle name="ÑONVÒ 2 3 2 2" xfId="14385" xr:uid="{00000000-0005-0000-0000-000095140000}"/>
    <cellStyle name="ÑONVÒ 2 3 3" xfId="3496" xr:uid="{00000000-0005-0000-0000-000096140000}"/>
    <cellStyle name="ÑONVÒ 2 3 3 2" xfId="14386" xr:uid="{00000000-0005-0000-0000-000097140000}"/>
    <cellStyle name="ÑONVÒ 2 3 4" xfId="14387" xr:uid="{00000000-0005-0000-0000-000098140000}"/>
    <cellStyle name="ÑONVÒ 2 4" xfId="3497" xr:uid="{00000000-0005-0000-0000-000099140000}"/>
    <cellStyle name="ÑONVÒ 2 4 2" xfId="14388" xr:uid="{00000000-0005-0000-0000-00009A140000}"/>
    <cellStyle name="ÑONVÒ 2 5" xfId="3498" xr:uid="{00000000-0005-0000-0000-00009B140000}"/>
    <cellStyle name="ÑONVÒ 2 5 2" xfId="14389" xr:uid="{00000000-0005-0000-0000-00009C140000}"/>
    <cellStyle name="ÑONVÒ 2 6" xfId="14390" xr:uid="{00000000-0005-0000-0000-00009D140000}"/>
    <cellStyle name="ÑONVÒ 3" xfId="3499" xr:uid="{00000000-0005-0000-0000-00009E140000}"/>
    <cellStyle name="ÑONVÒ 3 2" xfId="3500" xr:uid="{00000000-0005-0000-0000-00009F140000}"/>
    <cellStyle name="ÑONVÒ 3 2 2" xfId="3501" xr:uid="{00000000-0005-0000-0000-0000A0140000}"/>
    <cellStyle name="ÑONVÒ 3 2 2 2" xfId="14391" xr:uid="{00000000-0005-0000-0000-0000A1140000}"/>
    <cellStyle name="ÑONVÒ 3 2 3" xfId="3502" xr:uid="{00000000-0005-0000-0000-0000A2140000}"/>
    <cellStyle name="ÑONVÒ 3 2 3 2" xfId="14392" xr:uid="{00000000-0005-0000-0000-0000A3140000}"/>
    <cellStyle name="ÑONVÒ 3 2 4" xfId="14393" xr:uid="{00000000-0005-0000-0000-0000A4140000}"/>
    <cellStyle name="ÑONVÒ 3 3" xfId="3503" xr:uid="{00000000-0005-0000-0000-0000A5140000}"/>
    <cellStyle name="ÑONVÒ 3 3 2" xfId="3504" xr:uid="{00000000-0005-0000-0000-0000A6140000}"/>
    <cellStyle name="ÑONVÒ 3 3 2 2" xfId="14394" xr:uid="{00000000-0005-0000-0000-0000A7140000}"/>
    <cellStyle name="ÑONVÒ 3 3 3" xfId="3505" xr:uid="{00000000-0005-0000-0000-0000A8140000}"/>
    <cellStyle name="ÑONVÒ 3 3 3 2" xfId="14395" xr:uid="{00000000-0005-0000-0000-0000A9140000}"/>
    <cellStyle name="ÑONVÒ 3 3 4" xfId="14396" xr:uid="{00000000-0005-0000-0000-0000AA140000}"/>
    <cellStyle name="ÑONVÒ 3 4" xfId="3506" xr:uid="{00000000-0005-0000-0000-0000AB140000}"/>
    <cellStyle name="ÑONVÒ 3 4 2" xfId="14397" xr:uid="{00000000-0005-0000-0000-0000AC140000}"/>
    <cellStyle name="ÑONVÒ 3 5" xfId="3507" xr:uid="{00000000-0005-0000-0000-0000AD140000}"/>
    <cellStyle name="ÑONVÒ 3 5 2" xfId="14398" xr:uid="{00000000-0005-0000-0000-0000AE140000}"/>
    <cellStyle name="ÑONVÒ 3 6" xfId="14399" xr:uid="{00000000-0005-0000-0000-0000AF140000}"/>
    <cellStyle name="ÑONVÒ 4" xfId="3508" xr:uid="{00000000-0005-0000-0000-0000B0140000}"/>
    <cellStyle name="ÑONVÒ 4 2" xfId="3509" xr:uid="{00000000-0005-0000-0000-0000B1140000}"/>
    <cellStyle name="ÑONVÒ 4 2 2" xfId="14400" xr:uid="{00000000-0005-0000-0000-0000B2140000}"/>
    <cellStyle name="ÑONVÒ 4 3" xfId="3510" xr:uid="{00000000-0005-0000-0000-0000B3140000}"/>
    <cellStyle name="ÑONVÒ 4 3 2" xfId="14401" xr:uid="{00000000-0005-0000-0000-0000B4140000}"/>
    <cellStyle name="ÑONVÒ 4 4" xfId="14402" xr:uid="{00000000-0005-0000-0000-0000B5140000}"/>
    <cellStyle name="ÑONVÒ 5" xfId="3511" xr:uid="{00000000-0005-0000-0000-0000B6140000}"/>
    <cellStyle name="ÑONVÒ 5 2" xfId="3512" xr:uid="{00000000-0005-0000-0000-0000B7140000}"/>
    <cellStyle name="ÑONVÒ 5 2 2" xfId="14403" xr:uid="{00000000-0005-0000-0000-0000B8140000}"/>
    <cellStyle name="ÑONVÒ 5 3" xfId="3513" xr:uid="{00000000-0005-0000-0000-0000B9140000}"/>
    <cellStyle name="ÑONVÒ 5 3 2" xfId="14404" xr:uid="{00000000-0005-0000-0000-0000BA140000}"/>
    <cellStyle name="ÑONVÒ 5 4" xfId="14405" xr:uid="{00000000-0005-0000-0000-0000BB140000}"/>
    <cellStyle name="ÑONVÒ 6" xfId="3514" xr:uid="{00000000-0005-0000-0000-0000BC140000}"/>
    <cellStyle name="ÑONVÒ 6 2" xfId="14406" xr:uid="{00000000-0005-0000-0000-0000BD140000}"/>
    <cellStyle name="ÑONVÒ 7" xfId="3515" xr:uid="{00000000-0005-0000-0000-0000BE140000}"/>
    <cellStyle name="ÑONVÒ 7 2" xfId="14407" xr:uid="{00000000-0005-0000-0000-0000BF140000}"/>
    <cellStyle name="ÑONVÒ 8" xfId="3516" xr:uid="{00000000-0005-0000-0000-0000C0140000}"/>
    <cellStyle name="ÑONVÒ 8 2" xfId="14408" xr:uid="{00000000-0005-0000-0000-0000C1140000}"/>
    <cellStyle name="ÑONVÒ 9" xfId="14409" xr:uid="{00000000-0005-0000-0000-0000C2140000}"/>
    <cellStyle name="Normal" xfId="0" builtinId="0"/>
    <cellStyle name="Normal - ??1" xfId="3517" xr:uid="{00000000-0005-0000-0000-0000C4140000}"/>
    <cellStyle name="Normal - Style1" xfId="17" xr:uid="{00000000-0005-0000-0000-0000C5140000}"/>
    <cellStyle name="Normal - Style1 2" xfId="3518" xr:uid="{00000000-0005-0000-0000-0000C6140000}"/>
    <cellStyle name="Normal - Style1 2 2" xfId="3519" xr:uid="{00000000-0005-0000-0000-0000C7140000}"/>
    <cellStyle name="Normal - Style1 2 3" xfId="3520" xr:uid="{00000000-0005-0000-0000-0000C8140000}"/>
    <cellStyle name="Normal - Style1 2 4" xfId="3521" xr:uid="{00000000-0005-0000-0000-0000C9140000}"/>
    <cellStyle name="Normal - Style1 2 5" xfId="3522" xr:uid="{00000000-0005-0000-0000-0000CA140000}"/>
    <cellStyle name="Normal - Style1 2_Khoi cong moi 1" xfId="3523" xr:uid="{00000000-0005-0000-0000-0000CB140000}"/>
    <cellStyle name="Normal - Style1 3" xfId="3524" xr:uid="{00000000-0005-0000-0000-0000CC140000}"/>
    <cellStyle name="Normal - Style1 3 2" xfId="3525" xr:uid="{00000000-0005-0000-0000-0000CD140000}"/>
    <cellStyle name="Normal - Style1 4" xfId="3526" xr:uid="{00000000-0005-0000-0000-0000CE140000}"/>
    <cellStyle name="Normal - Style1 4 2" xfId="3527" xr:uid="{00000000-0005-0000-0000-0000CF140000}"/>
    <cellStyle name="Normal - Style1 5" xfId="3528" xr:uid="{00000000-0005-0000-0000-0000D0140000}"/>
    <cellStyle name="Normal - Style1 6" xfId="3529" xr:uid="{00000000-0005-0000-0000-0000D1140000}"/>
    <cellStyle name="Normal - Style1 7" xfId="3530" xr:uid="{00000000-0005-0000-0000-0000D2140000}"/>
    <cellStyle name="Normal - Style1 8" xfId="13195" xr:uid="{00000000-0005-0000-0000-0000D3140000}"/>
    <cellStyle name="Normal - Style1 9" xfId="155" xr:uid="{00000000-0005-0000-0000-0000D4140000}"/>
    <cellStyle name="Normal - Style1_Bao cao kiem toan kh 2010" xfId="3531" xr:uid="{00000000-0005-0000-0000-0000D5140000}"/>
    <cellStyle name="Normal - 유형1" xfId="3532" xr:uid="{00000000-0005-0000-0000-0000D6140000}"/>
    <cellStyle name="Normal 10" xfId="3533" xr:uid="{00000000-0005-0000-0000-0000D7140000}"/>
    <cellStyle name="Normal 10 2" xfId="3534" xr:uid="{00000000-0005-0000-0000-0000D8140000}"/>
    <cellStyle name="Normal 10 2 2 2" xfId="12696" xr:uid="{00000000-0005-0000-0000-0000D9140000}"/>
    <cellStyle name="Normal 10 2 2 2 2" xfId="14410" xr:uid="{00000000-0005-0000-0000-0000DA140000}"/>
    <cellStyle name="Normal 10 3" xfId="3535" xr:uid="{00000000-0005-0000-0000-0000DB140000}"/>
    <cellStyle name="Normal 10 4" xfId="3536" xr:uid="{00000000-0005-0000-0000-0000DC140000}"/>
    <cellStyle name="Normal 100" xfId="3537" xr:uid="{00000000-0005-0000-0000-0000DD140000}"/>
    <cellStyle name="Normal 100 2" xfId="3538" xr:uid="{00000000-0005-0000-0000-0000DE140000}"/>
    <cellStyle name="Normal 100 2 2" xfId="3539" xr:uid="{00000000-0005-0000-0000-0000DF140000}"/>
    <cellStyle name="Normal 100 2 3" xfId="3540" xr:uid="{00000000-0005-0000-0000-0000E0140000}"/>
    <cellStyle name="Normal 100 2 4" xfId="3541" xr:uid="{00000000-0005-0000-0000-0000E1140000}"/>
    <cellStyle name="Normal 100 2 5" xfId="3542" xr:uid="{00000000-0005-0000-0000-0000E2140000}"/>
    <cellStyle name="Normal 100 2 6" xfId="3543" xr:uid="{00000000-0005-0000-0000-0000E3140000}"/>
    <cellStyle name="Normal 100 3" xfId="3544" xr:uid="{00000000-0005-0000-0000-0000E4140000}"/>
    <cellStyle name="Normal 101" xfId="3545" xr:uid="{00000000-0005-0000-0000-0000E5140000}"/>
    <cellStyle name="Normal 101 2" xfId="3546" xr:uid="{00000000-0005-0000-0000-0000E6140000}"/>
    <cellStyle name="Normal 101 2 2" xfId="3547" xr:uid="{00000000-0005-0000-0000-0000E7140000}"/>
    <cellStyle name="Normal 101 2 3" xfId="3548" xr:uid="{00000000-0005-0000-0000-0000E8140000}"/>
    <cellStyle name="Normal 101 2 4" xfId="3549" xr:uid="{00000000-0005-0000-0000-0000E9140000}"/>
    <cellStyle name="Normal 101 2 5" xfId="3550" xr:uid="{00000000-0005-0000-0000-0000EA140000}"/>
    <cellStyle name="Normal 102" xfId="3551" xr:uid="{00000000-0005-0000-0000-0000EB140000}"/>
    <cellStyle name="Normal 102 2" xfId="3552" xr:uid="{00000000-0005-0000-0000-0000EC140000}"/>
    <cellStyle name="Normal 102 3" xfId="3553" xr:uid="{00000000-0005-0000-0000-0000ED140000}"/>
    <cellStyle name="Normal 102 4" xfId="3554" xr:uid="{00000000-0005-0000-0000-0000EE140000}"/>
    <cellStyle name="Normal 102 5" xfId="3555" xr:uid="{00000000-0005-0000-0000-0000EF140000}"/>
    <cellStyle name="Normal 103" xfId="3556" xr:uid="{00000000-0005-0000-0000-0000F0140000}"/>
    <cellStyle name="Normal 103 2" xfId="3557" xr:uid="{00000000-0005-0000-0000-0000F1140000}"/>
    <cellStyle name="Normal 103 3" xfId="3558" xr:uid="{00000000-0005-0000-0000-0000F2140000}"/>
    <cellStyle name="Normal 103 4" xfId="3559" xr:uid="{00000000-0005-0000-0000-0000F3140000}"/>
    <cellStyle name="Normal 103 5" xfId="3560" xr:uid="{00000000-0005-0000-0000-0000F4140000}"/>
    <cellStyle name="Normal 103 6" xfId="3561" xr:uid="{00000000-0005-0000-0000-0000F5140000}"/>
    <cellStyle name="Normal 104" xfId="3562" xr:uid="{00000000-0005-0000-0000-0000F6140000}"/>
    <cellStyle name="Normal 104 2" xfId="3563" xr:uid="{00000000-0005-0000-0000-0000F7140000}"/>
    <cellStyle name="Normal 105" xfId="3564" xr:uid="{00000000-0005-0000-0000-0000F8140000}"/>
    <cellStyle name="Normal 105 2" xfId="3565" xr:uid="{00000000-0005-0000-0000-0000F9140000}"/>
    <cellStyle name="Normal 106" xfId="3566" xr:uid="{00000000-0005-0000-0000-0000FA140000}"/>
    <cellStyle name="Normal 106 2" xfId="3567" xr:uid="{00000000-0005-0000-0000-0000FB140000}"/>
    <cellStyle name="Normal 107" xfId="3568" xr:uid="{00000000-0005-0000-0000-0000FC140000}"/>
    <cellStyle name="Normal 107 2" xfId="3569" xr:uid="{00000000-0005-0000-0000-0000FD140000}"/>
    <cellStyle name="Normal 108" xfId="3570" xr:uid="{00000000-0005-0000-0000-0000FE140000}"/>
    <cellStyle name="Normal 108 2" xfId="3571" xr:uid="{00000000-0005-0000-0000-0000FF140000}"/>
    <cellStyle name="Normal 109" xfId="3572" xr:uid="{00000000-0005-0000-0000-000000150000}"/>
    <cellStyle name="Normal 109 2" xfId="3573" xr:uid="{00000000-0005-0000-0000-000001150000}"/>
    <cellStyle name="Normal 11" xfId="3574" xr:uid="{00000000-0005-0000-0000-000002150000}"/>
    <cellStyle name="Normal 11 2" xfId="3575" xr:uid="{00000000-0005-0000-0000-000003150000}"/>
    <cellStyle name="Normal 11 3" xfId="3576" xr:uid="{00000000-0005-0000-0000-000004150000}"/>
    <cellStyle name="Normal 11 4" xfId="3577" xr:uid="{00000000-0005-0000-0000-000005150000}"/>
    <cellStyle name="Normal 110" xfId="3578" xr:uid="{00000000-0005-0000-0000-000006150000}"/>
    <cellStyle name="Normal 110 2" xfId="3579" xr:uid="{00000000-0005-0000-0000-000007150000}"/>
    <cellStyle name="Normal 111" xfId="3580" xr:uid="{00000000-0005-0000-0000-000008150000}"/>
    <cellStyle name="Normal 111 2" xfId="3581" xr:uid="{00000000-0005-0000-0000-000009150000}"/>
    <cellStyle name="Normal 111 3" xfId="3582" xr:uid="{00000000-0005-0000-0000-00000A150000}"/>
    <cellStyle name="Normal 111 4" xfId="3583" xr:uid="{00000000-0005-0000-0000-00000B150000}"/>
    <cellStyle name="Normal 111 5" xfId="3584" xr:uid="{00000000-0005-0000-0000-00000C150000}"/>
    <cellStyle name="Normal 111 6" xfId="3585" xr:uid="{00000000-0005-0000-0000-00000D150000}"/>
    <cellStyle name="Normal 112" xfId="3586" xr:uid="{00000000-0005-0000-0000-00000E150000}"/>
    <cellStyle name="Normal 112 2" xfId="3587" xr:uid="{00000000-0005-0000-0000-00000F150000}"/>
    <cellStyle name="Normal 112 3" xfId="3588" xr:uid="{00000000-0005-0000-0000-000010150000}"/>
    <cellStyle name="Normal 112 4" xfId="3589" xr:uid="{00000000-0005-0000-0000-000011150000}"/>
    <cellStyle name="Normal 112 5" xfId="3590" xr:uid="{00000000-0005-0000-0000-000012150000}"/>
    <cellStyle name="Normal 112 6" xfId="3591" xr:uid="{00000000-0005-0000-0000-000013150000}"/>
    <cellStyle name="Normal 113" xfId="3592" xr:uid="{00000000-0005-0000-0000-000014150000}"/>
    <cellStyle name="Normal 113 2" xfId="3593" xr:uid="{00000000-0005-0000-0000-000015150000}"/>
    <cellStyle name="Normal 113 3" xfId="3594" xr:uid="{00000000-0005-0000-0000-000016150000}"/>
    <cellStyle name="Normal 113 4" xfId="3595" xr:uid="{00000000-0005-0000-0000-000017150000}"/>
    <cellStyle name="Normal 113 5" xfId="3596" xr:uid="{00000000-0005-0000-0000-000018150000}"/>
    <cellStyle name="Normal 113 6" xfId="3597" xr:uid="{00000000-0005-0000-0000-000019150000}"/>
    <cellStyle name="Normal 114" xfId="3598" xr:uid="{00000000-0005-0000-0000-00001A150000}"/>
    <cellStyle name="Normal 114 2" xfId="3599" xr:uid="{00000000-0005-0000-0000-00001B150000}"/>
    <cellStyle name="Normal 115" xfId="3600" xr:uid="{00000000-0005-0000-0000-00001C150000}"/>
    <cellStyle name="Normal 115 2" xfId="3601" xr:uid="{00000000-0005-0000-0000-00001D150000}"/>
    <cellStyle name="Normal 116" xfId="3602" xr:uid="{00000000-0005-0000-0000-00001E150000}"/>
    <cellStyle name="Normal 116 2" xfId="3603" xr:uid="{00000000-0005-0000-0000-00001F150000}"/>
    <cellStyle name="Normal 116 3" xfId="3604" xr:uid="{00000000-0005-0000-0000-000020150000}"/>
    <cellStyle name="Normal 116 4" xfId="3605" xr:uid="{00000000-0005-0000-0000-000021150000}"/>
    <cellStyle name="Normal 117" xfId="3606" xr:uid="{00000000-0005-0000-0000-000022150000}"/>
    <cellStyle name="Normal 117 2" xfId="3607" xr:uid="{00000000-0005-0000-0000-000023150000}"/>
    <cellStyle name="Normal 117 3" xfId="3608" xr:uid="{00000000-0005-0000-0000-000024150000}"/>
    <cellStyle name="Normal 117 4" xfId="3609" xr:uid="{00000000-0005-0000-0000-000025150000}"/>
    <cellStyle name="Normal 118" xfId="3610" xr:uid="{00000000-0005-0000-0000-000026150000}"/>
    <cellStyle name="Normal 118 2" xfId="3611" xr:uid="{00000000-0005-0000-0000-000027150000}"/>
    <cellStyle name="Normal 118 3" xfId="3612" xr:uid="{00000000-0005-0000-0000-000028150000}"/>
    <cellStyle name="Normal 118 4" xfId="3613" xr:uid="{00000000-0005-0000-0000-000029150000}"/>
    <cellStyle name="Normal 119" xfId="154" xr:uid="{00000000-0005-0000-0000-00002A150000}"/>
    <cellStyle name="Normal 119 2" xfId="3614" xr:uid="{00000000-0005-0000-0000-00002B150000}"/>
    <cellStyle name="Normal 12" xfId="3615" xr:uid="{00000000-0005-0000-0000-00002C150000}"/>
    <cellStyle name="Normal 12 2" xfId="3616" xr:uid="{00000000-0005-0000-0000-00002D150000}"/>
    <cellStyle name="Normal 12 2 2" xfId="3617" xr:uid="{00000000-0005-0000-0000-00002E150000}"/>
    <cellStyle name="Normal 12 2 2 2" xfId="14411" xr:uid="{00000000-0005-0000-0000-00002F150000}"/>
    <cellStyle name="Normal 12 3" xfId="3618" xr:uid="{00000000-0005-0000-0000-000030150000}"/>
    <cellStyle name="Normal 12 4" xfId="3619" xr:uid="{00000000-0005-0000-0000-000031150000}"/>
    <cellStyle name="Normal 120" xfId="3620" xr:uid="{00000000-0005-0000-0000-000032150000}"/>
    <cellStyle name="Normal 120 2" xfId="3621" xr:uid="{00000000-0005-0000-0000-000033150000}"/>
    <cellStyle name="Normal 121" xfId="3622" xr:uid="{00000000-0005-0000-0000-000034150000}"/>
    <cellStyle name="Normal 122" xfId="3623" xr:uid="{00000000-0005-0000-0000-000035150000}"/>
    <cellStyle name="Normal 123" xfId="3624" xr:uid="{00000000-0005-0000-0000-000036150000}"/>
    <cellStyle name="Normal 124" xfId="3625" xr:uid="{00000000-0005-0000-0000-000037150000}"/>
    <cellStyle name="Normal 124 2" xfId="14412" xr:uid="{00000000-0005-0000-0000-000038150000}"/>
    <cellStyle name="Normal 125" xfId="3626" xr:uid="{00000000-0005-0000-0000-000039150000}"/>
    <cellStyle name="Normal 126" xfId="3627" xr:uid="{00000000-0005-0000-0000-00003A150000}"/>
    <cellStyle name="Normal 127" xfId="3628" xr:uid="{00000000-0005-0000-0000-00003B150000}"/>
    <cellStyle name="Normal 128" xfId="3629" xr:uid="{00000000-0005-0000-0000-00003C150000}"/>
    <cellStyle name="Normal 129" xfId="3630" xr:uid="{00000000-0005-0000-0000-00003D150000}"/>
    <cellStyle name="Normal 13" xfId="3631" xr:uid="{00000000-0005-0000-0000-00003E150000}"/>
    <cellStyle name="Normal 13 2" xfId="3632" xr:uid="{00000000-0005-0000-0000-00003F150000}"/>
    <cellStyle name="Normal 13 2 2" xfId="3633" xr:uid="{00000000-0005-0000-0000-000040150000}"/>
    <cellStyle name="Normal 13 3" xfId="3634" xr:uid="{00000000-0005-0000-0000-000041150000}"/>
    <cellStyle name="Normal 13 4" xfId="3635" xr:uid="{00000000-0005-0000-0000-000042150000}"/>
    <cellStyle name="Normal 13 4 2" xfId="3636" xr:uid="{00000000-0005-0000-0000-000043150000}"/>
    <cellStyle name="Normal 13 4 3" xfId="3637" xr:uid="{00000000-0005-0000-0000-000044150000}"/>
    <cellStyle name="Normal 13 5" xfId="3638" xr:uid="{00000000-0005-0000-0000-000045150000}"/>
    <cellStyle name="Normal 13 5 2" xfId="3639" xr:uid="{00000000-0005-0000-0000-000046150000}"/>
    <cellStyle name="Normal 13 5 3" xfId="3640" xr:uid="{00000000-0005-0000-0000-000047150000}"/>
    <cellStyle name="Normal 13 6" xfId="3641" xr:uid="{00000000-0005-0000-0000-000048150000}"/>
    <cellStyle name="Normal 13 7" xfId="3642" xr:uid="{00000000-0005-0000-0000-000049150000}"/>
    <cellStyle name="Normal 13 8" xfId="3643" xr:uid="{00000000-0005-0000-0000-00004A150000}"/>
    <cellStyle name="Normal 130" xfId="3644" xr:uid="{00000000-0005-0000-0000-00004B150000}"/>
    <cellStyle name="Normal 131" xfId="3645" xr:uid="{00000000-0005-0000-0000-00004C150000}"/>
    <cellStyle name="Normal 132" xfId="3646" xr:uid="{00000000-0005-0000-0000-00004D150000}"/>
    <cellStyle name="Normal 133" xfId="3647" xr:uid="{00000000-0005-0000-0000-00004E150000}"/>
    <cellStyle name="Normal 134" xfId="3648" xr:uid="{00000000-0005-0000-0000-00004F150000}"/>
    <cellStyle name="Normal 135" xfId="3649" xr:uid="{00000000-0005-0000-0000-000050150000}"/>
    <cellStyle name="Normal 136" xfId="3650" xr:uid="{00000000-0005-0000-0000-000051150000}"/>
    <cellStyle name="Normal 137" xfId="3651" xr:uid="{00000000-0005-0000-0000-000052150000}"/>
    <cellStyle name="Normal 138" xfId="3652" xr:uid="{00000000-0005-0000-0000-000053150000}"/>
    <cellStyle name="Normal 139" xfId="3653" xr:uid="{00000000-0005-0000-0000-000054150000}"/>
    <cellStyle name="Normal 14" xfId="3654" xr:uid="{00000000-0005-0000-0000-000055150000}"/>
    <cellStyle name="Normal 14 2" xfId="3655" xr:uid="{00000000-0005-0000-0000-000056150000}"/>
    <cellStyle name="Normal 14 2 2" xfId="14413" xr:uid="{00000000-0005-0000-0000-000057150000}"/>
    <cellStyle name="Normal 14 3" xfId="3656" xr:uid="{00000000-0005-0000-0000-000058150000}"/>
    <cellStyle name="Normal 14 3 2" xfId="14414" xr:uid="{00000000-0005-0000-0000-000059150000}"/>
    <cellStyle name="Normal 14_CTMTQG 2015" xfId="12697" xr:uid="{00000000-0005-0000-0000-00005A150000}"/>
    <cellStyle name="Normal 140" xfId="3657" xr:uid="{00000000-0005-0000-0000-00005B150000}"/>
    <cellStyle name="Normal 141" xfId="3658" xr:uid="{00000000-0005-0000-0000-00005C150000}"/>
    <cellStyle name="Normal 142" xfId="3659" xr:uid="{00000000-0005-0000-0000-00005D150000}"/>
    <cellStyle name="Normal 143" xfId="3660" xr:uid="{00000000-0005-0000-0000-00005E150000}"/>
    <cellStyle name="Normal 144" xfId="3661" xr:uid="{00000000-0005-0000-0000-00005F150000}"/>
    <cellStyle name="Normal 145" xfId="3662" xr:uid="{00000000-0005-0000-0000-000060150000}"/>
    <cellStyle name="Normal 146" xfId="3663" xr:uid="{00000000-0005-0000-0000-000061150000}"/>
    <cellStyle name="Normal 147" xfId="3664" xr:uid="{00000000-0005-0000-0000-000062150000}"/>
    <cellStyle name="Normal 148" xfId="3665" xr:uid="{00000000-0005-0000-0000-000063150000}"/>
    <cellStyle name="Normal 149" xfId="3666" xr:uid="{00000000-0005-0000-0000-000064150000}"/>
    <cellStyle name="Normal 149 2" xfId="14415" xr:uid="{00000000-0005-0000-0000-000065150000}"/>
    <cellStyle name="Normal 15" xfId="3667" xr:uid="{00000000-0005-0000-0000-000066150000}"/>
    <cellStyle name="Normal 15 2" xfId="3668" xr:uid="{00000000-0005-0000-0000-000067150000}"/>
    <cellStyle name="Normal 15 2 2" xfId="14416" xr:uid="{00000000-0005-0000-0000-000068150000}"/>
    <cellStyle name="Normal 15 3" xfId="3669" xr:uid="{00000000-0005-0000-0000-000069150000}"/>
    <cellStyle name="Normal 15 3 2" xfId="14417" xr:uid="{00000000-0005-0000-0000-00006A150000}"/>
    <cellStyle name="Normal 150" xfId="3670" xr:uid="{00000000-0005-0000-0000-00006B150000}"/>
    <cellStyle name="Normal 151" xfId="13182" xr:uid="{00000000-0005-0000-0000-00006C150000}"/>
    <cellStyle name="Normal 151 2" xfId="14418" xr:uid="{00000000-0005-0000-0000-00006D150000}"/>
    <cellStyle name="Normal 152" xfId="152" xr:uid="{00000000-0005-0000-0000-00006E150000}"/>
    <cellStyle name="Normal 152 2" xfId="14419" xr:uid="{00000000-0005-0000-0000-00006F150000}"/>
    <cellStyle name="Normal 153" xfId="13286" xr:uid="{00000000-0005-0000-0000-000070150000}"/>
    <cellStyle name="Normal 153 2" xfId="13289" xr:uid="{00000000-0005-0000-0000-000071150000}"/>
    <cellStyle name="Normal 153 2 2" xfId="15822" xr:uid="{00000000-0005-0000-0000-000072150000}"/>
    <cellStyle name="Normal 153 2 2 2" xfId="15823" xr:uid="{00000000-0005-0000-0000-000073150000}"/>
    <cellStyle name="Normal 153 3" xfId="13290" xr:uid="{00000000-0005-0000-0000-000074150000}"/>
    <cellStyle name="Normal 153 4" xfId="14420" xr:uid="{00000000-0005-0000-0000-000075150000}"/>
    <cellStyle name="Normal 154" xfId="14421" xr:uid="{00000000-0005-0000-0000-000076150000}"/>
    <cellStyle name="Normal 155" xfId="14422" xr:uid="{00000000-0005-0000-0000-000077150000}"/>
    <cellStyle name="Normal 156" xfId="14423" xr:uid="{00000000-0005-0000-0000-000078150000}"/>
    <cellStyle name="Normal 16" xfId="3671" xr:uid="{00000000-0005-0000-0000-000079150000}"/>
    <cellStyle name="Normal 16 2" xfId="3672" xr:uid="{00000000-0005-0000-0000-00007A150000}"/>
    <cellStyle name="Normal 16 2 2" xfId="3673" xr:uid="{00000000-0005-0000-0000-00007B150000}"/>
    <cellStyle name="Normal 16 2 2 2" xfId="14424" xr:uid="{00000000-0005-0000-0000-00007C150000}"/>
    <cellStyle name="Normal 16 3" xfId="3674" xr:uid="{00000000-0005-0000-0000-00007D150000}"/>
    <cellStyle name="Normal 16 3 2" xfId="14425" xr:uid="{00000000-0005-0000-0000-00007E150000}"/>
    <cellStyle name="Normal 17" xfId="3675" xr:uid="{00000000-0005-0000-0000-00007F150000}"/>
    <cellStyle name="Normal 17 2" xfId="3676" xr:uid="{00000000-0005-0000-0000-000080150000}"/>
    <cellStyle name="Normal 17 2 2" xfId="3677" xr:uid="{00000000-0005-0000-0000-000081150000}"/>
    <cellStyle name="Normal 17 2 2 2" xfId="14426" xr:uid="{00000000-0005-0000-0000-000082150000}"/>
    <cellStyle name="Normal 17 3" xfId="3678" xr:uid="{00000000-0005-0000-0000-000083150000}"/>
    <cellStyle name="Normal 17 3 2" xfId="14427" xr:uid="{00000000-0005-0000-0000-000084150000}"/>
    <cellStyle name="Normal 18" xfId="3679" xr:uid="{00000000-0005-0000-0000-000085150000}"/>
    <cellStyle name="Normal 18 2" xfId="3680" xr:uid="{00000000-0005-0000-0000-000086150000}"/>
    <cellStyle name="Normal 18 2 2" xfId="14428" xr:uid="{00000000-0005-0000-0000-000087150000}"/>
    <cellStyle name="Normal 18 3" xfId="3681" xr:uid="{00000000-0005-0000-0000-000088150000}"/>
    <cellStyle name="Normal 18 3 2" xfId="14429" xr:uid="{00000000-0005-0000-0000-000089150000}"/>
    <cellStyle name="Normal 18_CTMTQG 2015" xfId="12698" xr:uid="{00000000-0005-0000-0000-00008A150000}"/>
    <cellStyle name="Normal 19" xfId="3682" xr:uid="{00000000-0005-0000-0000-00008B150000}"/>
    <cellStyle name="Normal 19 2" xfId="3683" xr:uid="{00000000-0005-0000-0000-00008C150000}"/>
    <cellStyle name="Normal 19 2 2" xfId="14430" xr:uid="{00000000-0005-0000-0000-00008D150000}"/>
    <cellStyle name="Normal 19 3" xfId="3684" xr:uid="{00000000-0005-0000-0000-00008E150000}"/>
    <cellStyle name="Normal 19 3 2" xfId="3685" xr:uid="{00000000-0005-0000-0000-00008F150000}"/>
    <cellStyle name="Normal 19 3 3" xfId="3686" xr:uid="{00000000-0005-0000-0000-000090150000}"/>
    <cellStyle name="Normal 19 4" xfId="3687" xr:uid="{00000000-0005-0000-0000-000091150000}"/>
    <cellStyle name="Normal 19 4 2" xfId="3688" xr:uid="{00000000-0005-0000-0000-000092150000}"/>
    <cellStyle name="Normal 19 4 3" xfId="3689" xr:uid="{00000000-0005-0000-0000-000093150000}"/>
    <cellStyle name="Normal 19 5" xfId="3690" xr:uid="{00000000-0005-0000-0000-000094150000}"/>
    <cellStyle name="Normal 19 6" xfId="3691" xr:uid="{00000000-0005-0000-0000-000095150000}"/>
    <cellStyle name="Normal 19 7" xfId="3692" xr:uid="{00000000-0005-0000-0000-000096150000}"/>
    <cellStyle name="Normal 2" xfId="102" xr:uid="{00000000-0005-0000-0000-000097150000}"/>
    <cellStyle name="Normal 2 10" xfId="3694" xr:uid="{00000000-0005-0000-0000-000098150000}"/>
    <cellStyle name="Normal 2 11" xfId="3695" xr:uid="{00000000-0005-0000-0000-000099150000}"/>
    <cellStyle name="Normal 2 12" xfId="3696" xr:uid="{00000000-0005-0000-0000-00009A150000}"/>
    <cellStyle name="Normal 2 13" xfId="3697" xr:uid="{00000000-0005-0000-0000-00009B150000}"/>
    <cellStyle name="Normal 2 14" xfId="3698" xr:uid="{00000000-0005-0000-0000-00009C150000}"/>
    <cellStyle name="Normal 2 14 2" xfId="3699" xr:uid="{00000000-0005-0000-0000-00009D150000}"/>
    <cellStyle name="Normal 2 14 3" xfId="3700" xr:uid="{00000000-0005-0000-0000-00009E150000}"/>
    <cellStyle name="Normal 2 14 4" xfId="3701" xr:uid="{00000000-0005-0000-0000-00009F150000}"/>
    <cellStyle name="Normal 2 14 5" xfId="3702" xr:uid="{00000000-0005-0000-0000-0000A0150000}"/>
    <cellStyle name="Normal 2 14 6" xfId="3703" xr:uid="{00000000-0005-0000-0000-0000A1150000}"/>
    <cellStyle name="Normal 2 15" xfId="3704" xr:uid="{00000000-0005-0000-0000-0000A2150000}"/>
    <cellStyle name="Normal 2 15 2" xfId="3705" xr:uid="{00000000-0005-0000-0000-0000A3150000}"/>
    <cellStyle name="Normal 2 16" xfId="3706" xr:uid="{00000000-0005-0000-0000-0000A4150000}"/>
    <cellStyle name="Normal 2 16 2" xfId="3707" xr:uid="{00000000-0005-0000-0000-0000A5150000}"/>
    <cellStyle name="Normal 2 17" xfId="3708" xr:uid="{00000000-0005-0000-0000-0000A6150000}"/>
    <cellStyle name="Normal 2 18" xfId="3709" xr:uid="{00000000-0005-0000-0000-0000A7150000}"/>
    <cellStyle name="Normal 2 19" xfId="12699" xr:uid="{00000000-0005-0000-0000-0000A8150000}"/>
    <cellStyle name="Normal 2 2" xfId="103" xr:uid="{00000000-0005-0000-0000-0000A9150000}"/>
    <cellStyle name="Normal 2 2 2" xfId="3711" xr:uid="{00000000-0005-0000-0000-0000AA150000}"/>
    <cellStyle name="Normal 2 2 2 2" xfId="3712" xr:uid="{00000000-0005-0000-0000-0000AB150000}"/>
    <cellStyle name="Normal 2 2 2 2 2" xfId="3713" xr:uid="{00000000-0005-0000-0000-0000AC150000}"/>
    <cellStyle name="Normal 2 2 2 2 3" xfId="3714" xr:uid="{00000000-0005-0000-0000-0000AD150000}"/>
    <cellStyle name="Normal 2 2 2 3" xfId="3715" xr:uid="{00000000-0005-0000-0000-0000AE150000}"/>
    <cellStyle name="Normal 2 2 2_A160621 Dia phuong bao cao" xfId="3716" xr:uid="{00000000-0005-0000-0000-0000AF150000}"/>
    <cellStyle name="Normal 2 2 3" xfId="3717" xr:uid="{00000000-0005-0000-0000-0000B0150000}"/>
    <cellStyle name="Normal 2 2 4" xfId="3718" xr:uid="{00000000-0005-0000-0000-0000B1150000}"/>
    <cellStyle name="Normal 2 2 4 2" xfId="12700" xr:uid="{00000000-0005-0000-0000-0000B2150000}"/>
    <cellStyle name="Normal 2 2 5" xfId="3719" xr:uid="{00000000-0005-0000-0000-0000B3150000}"/>
    <cellStyle name="Normal 2 2 6" xfId="3720" xr:uid="{00000000-0005-0000-0000-0000B4150000}"/>
    <cellStyle name="Normal 2 2 7" xfId="13253" xr:uid="{00000000-0005-0000-0000-0000B5150000}"/>
    <cellStyle name="Normal 2 2 8" xfId="3710" xr:uid="{00000000-0005-0000-0000-0000B6150000}"/>
    <cellStyle name="Normal 2 2 9" xfId="14431" xr:uid="{00000000-0005-0000-0000-0000B7150000}"/>
    <cellStyle name="Normal 2 2_160505 BIEU CHI CÂN ĐÓI NSDP TREN DAU DAN" xfId="12701" xr:uid="{00000000-0005-0000-0000-0000B8150000}"/>
    <cellStyle name="Normal 2 20" xfId="12702" xr:uid="{00000000-0005-0000-0000-0000B9150000}"/>
    <cellStyle name="Normal 2 21" xfId="12703" xr:uid="{00000000-0005-0000-0000-0000BA150000}"/>
    <cellStyle name="Normal 2 22" xfId="12704" xr:uid="{00000000-0005-0000-0000-0000BB150000}"/>
    <cellStyle name="Normal 2 23" xfId="12705" xr:uid="{00000000-0005-0000-0000-0000BC150000}"/>
    <cellStyle name="Normal 2 24" xfId="12706" xr:uid="{00000000-0005-0000-0000-0000BD150000}"/>
    <cellStyle name="Normal 2 25" xfId="12707" xr:uid="{00000000-0005-0000-0000-0000BE150000}"/>
    <cellStyle name="Normal 2 26" xfId="13252" xr:uid="{00000000-0005-0000-0000-0000BF150000}"/>
    <cellStyle name="Normal 2 27" xfId="3693" xr:uid="{00000000-0005-0000-0000-0000C0150000}"/>
    <cellStyle name="Normal 2 28" xfId="14432" xr:uid="{00000000-0005-0000-0000-0000C1150000}"/>
    <cellStyle name="Normal 2 29" xfId="15824" xr:uid="{00000000-0005-0000-0000-0000C2150000}"/>
    <cellStyle name="Normal 2 3" xfId="104" xr:uid="{00000000-0005-0000-0000-0000C3150000}"/>
    <cellStyle name="Normal 2 3 2" xfId="3722" xr:uid="{00000000-0005-0000-0000-0000C4150000}"/>
    <cellStyle name="Normal 2 3 2 2" xfId="3723" xr:uid="{00000000-0005-0000-0000-0000C5150000}"/>
    <cellStyle name="Normal 2 3 2 3" xfId="3724" xr:uid="{00000000-0005-0000-0000-0000C6150000}"/>
    <cellStyle name="Normal 2 3 3" xfId="3725" xr:uid="{00000000-0005-0000-0000-0000C7150000}"/>
    <cellStyle name="Normal 2 3 3 2" xfId="3726" xr:uid="{00000000-0005-0000-0000-0000C8150000}"/>
    <cellStyle name="Normal 2 3 4" xfId="3727" xr:uid="{00000000-0005-0000-0000-0000C9150000}"/>
    <cellStyle name="Normal 2 3 5" xfId="3728" xr:uid="{00000000-0005-0000-0000-0000CA150000}"/>
    <cellStyle name="Normal 2 3 6" xfId="13254" xr:uid="{00000000-0005-0000-0000-0000CB150000}"/>
    <cellStyle name="Normal 2 3 7" xfId="3721" xr:uid="{00000000-0005-0000-0000-0000CC150000}"/>
    <cellStyle name="Normal 2 3 8" xfId="12708" xr:uid="{00000000-0005-0000-0000-0000CD150000}"/>
    <cellStyle name="Normal 2 3 8 2" xfId="14433" xr:uid="{00000000-0005-0000-0000-0000CE150000}"/>
    <cellStyle name="Normal 2 3_160505 BIEU CHI CÂN ĐÓI NSDP TREN DAU DAN" xfId="12709" xr:uid="{00000000-0005-0000-0000-0000CF150000}"/>
    <cellStyle name="Normal 2 32" xfId="12710" xr:uid="{00000000-0005-0000-0000-0000D0150000}"/>
    <cellStyle name="Normal 2 4" xfId="3729" xr:uid="{00000000-0005-0000-0000-0000D1150000}"/>
    <cellStyle name="Normal 2 4 2" xfId="3730" xr:uid="{00000000-0005-0000-0000-0000D2150000}"/>
    <cellStyle name="Normal 2 4 3" xfId="3731" xr:uid="{00000000-0005-0000-0000-0000D3150000}"/>
    <cellStyle name="Normal 2 5" xfId="3732" xr:uid="{00000000-0005-0000-0000-0000D4150000}"/>
    <cellStyle name="Normal 2 5 2" xfId="3733" xr:uid="{00000000-0005-0000-0000-0000D5150000}"/>
    <cellStyle name="Normal 2 6" xfId="3734" xr:uid="{00000000-0005-0000-0000-0000D6150000}"/>
    <cellStyle name="Normal 2 7" xfId="3735" xr:uid="{00000000-0005-0000-0000-0000D7150000}"/>
    <cellStyle name="Normal 2 8" xfId="3736" xr:uid="{00000000-0005-0000-0000-0000D8150000}"/>
    <cellStyle name="Normal 2 9" xfId="3737" xr:uid="{00000000-0005-0000-0000-0000D9150000}"/>
    <cellStyle name="Normal 2_1- DT8a+DT8b-lam DT2014" xfId="3738" xr:uid="{00000000-0005-0000-0000-0000DA150000}"/>
    <cellStyle name="Normal 20" xfId="3739" xr:uid="{00000000-0005-0000-0000-0000DB150000}"/>
    <cellStyle name="Normal 20 2" xfId="3740" xr:uid="{00000000-0005-0000-0000-0000DC150000}"/>
    <cellStyle name="Normal 20 3" xfId="3741" xr:uid="{00000000-0005-0000-0000-0000DD150000}"/>
    <cellStyle name="Normal 20 3 2" xfId="14434" xr:uid="{00000000-0005-0000-0000-0000DE150000}"/>
    <cellStyle name="Normal 20 4" xfId="3742" xr:uid="{00000000-0005-0000-0000-0000DF150000}"/>
    <cellStyle name="Normal 21" xfId="3743" xr:uid="{00000000-0005-0000-0000-0000E0150000}"/>
    <cellStyle name="Normal 21 2" xfId="3744" xr:uid="{00000000-0005-0000-0000-0000E1150000}"/>
    <cellStyle name="Normal 21 3" xfId="3745" xr:uid="{00000000-0005-0000-0000-0000E2150000}"/>
    <cellStyle name="Normal 21 3 2" xfId="14435" xr:uid="{00000000-0005-0000-0000-0000E3150000}"/>
    <cellStyle name="Normal 21 4" xfId="3746" xr:uid="{00000000-0005-0000-0000-0000E4150000}"/>
    <cellStyle name="Normal 22" xfId="3747" xr:uid="{00000000-0005-0000-0000-0000E5150000}"/>
    <cellStyle name="Normal 22 2" xfId="3748" xr:uid="{00000000-0005-0000-0000-0000E6150000}"/>
    <cellStyle name="Normal 22 2 2" xfId="3749" xr:uid="{00000000-0005-0000-0000-0000E7150000}"/>
    <cellStyle name="Normal 22 3" xfId="3750" xr:uid="{00000000-0005-0000-0000-0000E8150000}"/>
    <cellStyle name="Normal 22 3 2" xfId="14436" xr:uid="{00000000-0005-0000-0000-0000E9150000}"/>
    <cellStyle name="Normal 23" xfId="3751" xr:uid="{00000000-0005-0000-0000-0000EA150000}"/>
    <cellStyle name="Normal 23 2" xfId="3752" xr:uid="{00000000-0005-0000-0000-0000EB150000}"/>
    <cellStyle name="Normal 23 2 2" xfId="14437" xr:uid="{00000000-0005-0000-0000-0000EC150000}"/>
    <cellStyle name="Normal 24" xfId="3753" xr:uid="{00000000-0005-0000-0000-0000ED150000}"/>
    <cellStyle name="Normal 24 2" xfId="3754" xr:uid="{00000000-0005-0000-0000-0000EE150000}"/>
    <cellStyle name="Normal 24 2 2" xfId="3755" xr:uid="{00000000-0005-0000-0000-0000EF150000}"/>
    <cellStyle name="Normal 25" xfId="3756" xr:uid="{00000000-0005-0000-0000-0000F0150000}"/>
    <cellStyle name="Normal 25 2" xfId="3757" xr:uid="{00000000-0005-0000-0000-0000F1150000}"/>
    <cellStyle name="Normal 25 3" xfId="3758" xr:uid="{00000000-0005-0000-0000-0000F2150000}"/>
    <cellStyle name="Normal 26" xfId="3759" xr:uid="{00000000-0005-0000-0000-0000F3150000}"/>
    <cellStyle name="Normal 26 2" xfId="3760" xr:uid="{00000000-0005-0000-0000-0000F4150000}"/>
    <cellStyle name="Normal 27" xfId="3761" xr:uid="{00000000-0005-0000-0000-0000F5150000}"/>
    <cellStyle name="Normal 27 2" xfId="3762" xr:uid="{00000000-0005-0000-0000-0000F6150000}"/>
    <cellStyle name="Normal 27 3" xfId="3763" xr:uid="{00000000-0005-0000-0000-0000F7150000}"/>
    <cellStyle name="Normal 28" xfId="3764" xr:uid="{00000000-0005-0000-0000-0000F8150000}"/>
    <cellStyle name="Normal 28 2" xfId="3765" xr:uid="{00000000-0005-0000-0000-0000F9150000}"/>
    <cellStyle name="Normal 28 2 2" xfId="3766" xr:uid="{00000000-0005-0000-0000-0000FA150000}"/>
    <cellStyle name="Normal 28 3" xfId="3767" xr:uid="{00000000-0005-0000-0000-0000FB150000}"/>
    <cellStyle name="Normal 28 4" xfId="3768" xr:uid="{00000000-0005-0000-0000-0000FC150000}"/>
    <cellStyle name="Normal 28 4 2" xfId="3769" xr:uid="{00000000-0005-0000-0000-0000FD150000}"/>
    <cellStyle name="Normal 28 5" xfId="12711" xr:uid="{00000000-0005-0000-0000-0000FE150000}"/>
    <cellStyle name="Normal 28_160623 so kiem tra" xfId="3770" xr:uid="{00000000-0005-0000-0000-0000FF150000}"/>
    <cellStyle name="Normal 29" xfId="3771" xr:uid="{00000000-0005-0000-0000-000000160000}"/>
    <cellStyle name="Normal 29 2" xfId="3772" xr:uid="{00000000-0005-0000-0000-000001160000}"/>
    <cellStyle name="Normal 29 3" xfId="3773" xr:uid="{00000000-0005-0000-0000-000002160000}"/>
    <cellStyle name="Normal 29_160623 so kiem tra" xfId="3774" xr:uid="{00000000-0005-0000-0000-000003160000}"/>
    <cellStyle name="Normal 3" xfId="105" xr:uid="{00000000-0005-0000-0000-000004160000}"/>
    <cellStyle name="Normal 3 10" xfId="3776" xr:uid="{00000000-0005-0000-0000-000005160000}"/>
    <cellStyle name="Normal 3 11" xfId="3777" xr:uid="{00000000-0005-0000-0000-000006160000}"/>
    <cellStyle name="Normal 3 11 2" xfId="3778" xr:uid="{00000000-0005-0000-0000-000007160000}"/>
    <cellStyle name="Normal 3 12" xfId="3779" xr:uid="{00000000-0005-0000-0000-000008160000}"/>
    <cellStyle name="Normal 3 12 2" xfId="3780" xr:uid="{00000000-0005-0000-0000-000009160000}"/>
    <cellStyle name="Normal 3 13" xfId="3781" xr:uid="{00000000-0005-0000-0000-00000A160000}"/>
    <cellStyle name="Normal 3 13 2" xfId="14438" xr:uid="{00000000-0005-0000-0000-00000B160000}"/>
    <cellStyle name="Normal 3 14" xfId="13255" xr:uid="{00000000-0005-0000-0000-00000C160000}"/>
    <cellStyle name="Normal 3 15" xfId="3775" xr:uid="{00000000-0005-0000-0000-00000D160000}"/>
    <cellStyle name="Normal 3 15 2" xfId="14439" xr:uid="{00000000-0005-0000-0000-00000E160000}"/>
    <cellStyle name="Normal 3 2" xfId="106" xr:uid="{00000000-0005-0000-0000-00000F160000}"/>
    <cellStyle name="Normal 3 2 2" xfId="3783" xr:uid="{00000000-0005-0000-0000-000010160000}"/>
    <cellStyle name="Normal 3 2 2 2" xfId="12712" xr:uid="{00000000-0005-0000-0000-000011160000}"/>
    <cellStyle name="Normal 3 2 3" xfId="3784" xr:uid="{00000000-0005-0000-0000-000012160000}"/>
    <cellStyle name="Normal 3 2 4" xfId="3785" xr:uid="{00000000-0005-0000-0000-000013160000}"/>
    <cellStyle name="Normal 3 2 5" xfId="3786" xr:uid="{00000000-0005-0000-0000-000014160000}"/>
    <cellStyle name="Normal 3 2 6" xfId="13256" xr:uid="{00000000-0005-0000-0000-000015160000}"/>
    <cellStyle name="Normal 3 2 7" xfId="3782" xr:uid="{00000000-0005-0000-0000-000016160000}"/>
    <cellStyle name="Normal 3 2_160505 BIEU CHI CÂN ĐÓI NSDP TREN DAU DAN" xfId="12713" xr:uid="{00000000-0005-0000-0000-000017160000}"/>
    <cellStyle name="Normal 3 3" xfId="3787" xr:uid="{00000000-0005-0000-0000-000018160000}"/>
    <cellStyle name="Normal 3 3 2" xfId="3788" xr:uid="{00000000-0005-0000-0000-000019160000}"/>
    <cellStyle name="Normal 3 4" xfId="3789" xr:uid="{00000000-0005-0000-0000-00001A160000}"/>
    <cellStyle name="Normal 3 4 2" xfId="3790" xr:uid="{00000000-0005-0000-0000-00001B160000}"/>
    <cellStyle name="Normal 3 4 3" xfId="3791" xr:uid="{00000000-0005-0000-0000-00001C160000}"/>
    <cellStyle name="Normal 3 4 4" xfId="3792" xr:uid="{00000000-0005-0000-0000-00001D160000}"/>
    <cellStyle name="Normal 3 4_160623 so kiem tra" xfId="3793" xr:uid="{00000000-0005-0000-0000-00001E160000}"/>
    <cellStyle name="Normal 3 5" xfId="3794" xr:uid="{00000000-0005-0000-0000-00001F160000}"/>
    <cellStyle name="Normal 3 6" xfId="3795" xr:uid="{00000000-0005-0000-0000-000020160000}"/>
    <cellStyle name="Normal 3 7" xfId="3796" xr:uid="{00000000-0005-0000-0000-000021160000}"/>
    <cellStyle name="Normal 3 8" xfId="3797" xr:uid="{00000000-0005-0000-0000-000022160000}"/>
    <cellStyle name="Normal 3 9" xfId="3798" xr:uid="{00000000-0005-0000-0000-000023160000}"/>
    <cellStyle name="Normal 3 9 2" xfId="3799" xr:uid="{00000000-0005-0000-0000-000024160000}"/>
    <cellStyle name="Normal 3 9 3" xfId="3800" xr:uid="{00000000-0005-0000-0000-000025160000}"/>
    <cellStyle name="Normal 3_131114- Bieu giao du toan CTMTQG 2014 giao" xfId="3801" xr:uid="{00000000-0005-0000-0000-000026160000}"/>
    <cellStyle name="Normal 30" xfId="3802" xr:uid="{00000000-0005-0000-0000-000027160000}"/>
    <cellStyle name="Normal 30 2" xfId="3803" xr:uid="{00000000-0005-0000-0000-000028160000}"/>
    <cellStyle name="Normal 31" xfId="3804" xr:uid="{00000000-0005-0000-0000-000029160000}"/>
    <cellStyle name="Normal 31 2" xfId="3805" xr:uid="{00000000-0005-0000-0000-00002A160000}"/>
    <cellStyle name="Normal 32" xfId="3806" xr:uid="{00000000-0005-0000-0000-00002B160000}"/>
    <cellStyle name="Normal 32 2" xfId="3807" xr:uid="{00000000-0005-0000-0000-00002C160000}"/>
    <cellStyle name="Normal 32 3" xfId="3808" xr:uid="{00000000-0005-0000-0000-00002D160000}"/>
    <cellStyle name="Normal 32 4" xfId="3809" xr:uid="{00000000-0005-0000-0000-00002E160000}"/>
    <cellStyle name="Normal 32 5" xfId="3810" xr:uid="{00000000-0005-0000-0000-00002F160000}"/>
    <cellStyle name="Normal 33" xfId="3811" xr:uid="{00000000-0005-0000-0000-000030160000}"/>
    <cellStyle name="Normal 33 2" xfId="3812" xr:uid="{00000000-0005-0000-0000-000031160000}"/>
    <cellStyle name="Normal 33 3" xfId="3813" xr:uid="{00000000-0005-0000-0000-000032160000}"/>
    <cellStyle name="Normal 34" xfId="3814" xr:uid="{00000000-0005-0000-0000-000033160000}"/>
    <cellStyle name="Normal 35" xfId="3815" xr:uid="{00000000-0005-0000-0000-000034160000}"/>
    <cellStyle name="Normal 36" xfId="3816" xr:uid="{00000000-0005-0000-0000-000035160000}"/>
    <cellStyle name="Normal 37" xfId="3817" xr:uid="{00000000-0005-0000-0000-000036160000}"/>
    <cellStyle name="Normal 38" xfId="3818" xr:uid="{00000000-0005-0000-0000-000037160000}"/>
    <cellStyle name="Normal 39" xfId="3819" xr:uid="{00000000-0005-0000-0000-000038160000}"/>
    <cellStyle name="Normal 4" xfId="108" xr:uid="{00000000-0005-0000-0000-000039160000}"/>
    <cellStyle name="Normal 4 2" xfId="3821" xr:uid="{00000000-0005-0000-0000-00003A160000}"/>
    <cellStyle name="Normal 4 2 2" xfId="3822" xr:uid="{00000000-0005-0000-0000-00003B160000}"/>
    <cellStyle name="Normal 4 2 3" xfId="3823" xr:uid="{00000000-0005-0000-0000-00003C160000}"/>
    <cellStyle name="Normal 4 2 4" xfId="3824" xr:uid="{00000000-0005-0000-0000-00003D160000}"/>
    <cellStyle name="Normal 4 2 4 2" xfId="3825" xr:uid="{00000000-0005-0000-0000-00003E160000}"/>
    <cellStyle name="Normal 4 3" xfId="3826" xr:uid="{00000000-0005-0000-0000-00003F160000}"/>
    <cellStyle name="Normal 4 4" xfId="3827" xr:uid="{00000000-0005-0000-0000-000040160000}"/>
    <cellStyle name="Normal 4 4 2" xfId="3828" xr:uid="{00000000-0005-0000-0000-000041160000}"/>
    <cellStyle name="Normal 4 5" xfId="3829" xr:uid="{00000000-0005-0000-0000-000042160000}"/>
    <cellStyle name="Normal 4 6" xfId="3830" xr:uid="{00000000-0005-0000-0000-000043160000}"/>
    <cellStyle name="Normal 4 7" xfId="3831" xr:uid="{00000000-0005-0000-0000-000044160000}"/>
    <cellStyle name="Normal 4 8" xfId="3832" xr:uid="{00000000-0005-0000-0000-000045160000}"/>
    <cellStyle name="Normal 4 9" xfId="3820" xr:uid="{00000000-0005-0000-0000-000046160000}"/>
    <cellStyle name="Normal 4_130114 Tong hop DT 2013 - HDND thong qua" xfId="3833" xr:uid="{00000000-0005-0000-0000-000047160000}"/>
    <cellStyle name="Normal 40" xfId="3834" xr:uid="{00000000-0005-0000-0000-000048160000}"/>
    <cellStyle name="Normal 41" xfId="3835" xr:uid="{00000000-0005-0000-0000-000049160000}"/>
    <cellStyle name="Normal 42" xfId="3836" xr:uid="{00000000-0005-0000-0000-00004A160000}"/>
    <cellStyle name="Normal 43" xfId="3837" xr:uid="{00000000-0005-0000-0000-00004B160000}"/>
    <cellStyle name="Normal 44" xfId="3838" xr:uid="{00000000-0005-0000-0000-00004C160000}"/>
    <cellStyle name="Normal 45" xfId="3839" xr:uid="{00000000-0005-0000-0000-00004D160000}"/>
    <cellStyle name="Normal 46" xfId="3840" xr:uid="{00000000-0005-0000-0000-00004E160000}"/>
    <cellStyle name="Normal 46 3" xfId="3841" xr:uid="{00000000-0005-0000-0000-00004F160000}"/>
    <cellStyle name="Normal 47" xfId="3842" xr:uid="{00000000-0005-0000-0000-000050160000}"/>
    <cellStyle name="Normal 48" xfId="3843" xr:uid="{00000000-0005-0000-0000-000051160000}"/>
    <cellStyle name="Normal 49" xfId="3844" xr:uid="{00000000-0005-0000-0000-000052160000}"/>
    <cellStyle name="Normal 5" xfId="109" xr:uid="{00000000-0005-0000-0000-000053160000}"/>
    <cellStyle name="Normal 5 10" xfId="13258" xr:uid="{00000000-0005-0000-0000-000054160000}"/>
    <cellStyle name="Normal 5 11" xfId="3845" xr:uid="{00000000-0005-0000-0000-000055160000}"/>
    <cellStyle name="Normal 5 2" xfId="3846" xr:uid="{00000000-0005-0000-0000-000056160000}"/>
    <cellStyle name="Normal 5 2 2" xfId="3847" xr:uid="{00000000-0005-0000-0000-000057160000}"/>
    <cellStyle name="Normal 5 3" xfId="3848" xr:uid="{00000000-0005-0000-0000-000058160000}"/>
    <cellStyle name="Normal 5 3 2" xfId="3849" xr:uid="{00000000-0005-0000-0000-000059160000}"/>
    <cellStyle name="Normal 5 4" xfId="3850" xr:uid="{00000000-0005-0000-0000-00005A160000}"/>
    <cellStyle name="Normal 5 4 2" xfId="3851" xr:uid="{00000000-0005-0000-0000-00005B160000}"/>
    <cellStyle name="Normal 5 5" xfId="3852" xr:uid="{00000000-0005-0000-0000-00005C160000}"/>
    <cellStyle name="Normal 5 6" xfId="3853" xr:uid="{00000000-0005-0000-0000-00005D160000}"/>
    <cellStyle name="Normal 5 7" xfId="3854" xr:uid="{00000000-0005-0000-0000-00005E160000}"/>
    <cellStyle name="Normal 5 7 2" xfId="3855" xr:uid="{00000000-0005-0000-0000-00005F160000}"/>
    <cellStyle name="Normal 5 7 3" xfId="3856" xr:uid="{00000000-0005-0000-0000-000060160000}"/>
    <cellStyle name="Normal 5 8" xfId="3857" xr:uid="{00000000-0005-0000-0000-000061160000}"/>
    <cellStyle name="Normal 5 9" xfId="3858" xr:uid="{00000000-0005-0000-0000-000062160000}"/>
    <cellStyle name="Normal 5_160505 BIEU CHI CÂN ĐÓI NSDP TREN DAU DAN" xfId="12714" xr:uid="{00000000-0005-0000-0000-000063160000}"/>
    <cellStyle name="Normal 50" xfId="3859" xr:uid="{00000000-0005-0000-0000-000064160000}"/>
    <cellStyle name="Normal 51" xfId="3860" xr:uid="{00000000-0005-0000-0000-000065160000}"/>
    <cellStyle name="Normal 52" xfId="3861" xr:uid="{00000000-0005-0000-0000-000066160000}"/>
    <cellStyle name="Normal 53" xfId="3862" xr:uid="{00000000-0005-0000-0000-000067160000}"/>
    <cellStyle name="Normal 54" xfId="3863" xr:uid="{00000000-0005-0000-0000-000068160000}"/>
    <cellStyle name="Normal 55" xfId="3864" xr:uid="{00000000-0005-0000-0000-000069160000}"/>
    <cellStyle name="Normal 56" xfId="3865" xr:uid="{00000000-0005-0000-0000-00006A160000}"/>
    <cellStyle name="Normal 57" xfId="3866" xr:uid="{00000000-0005-0000-0000-00006B160000}"/>
    <cellStyle name="Normal 58" xfId="3867" xr:uid="{00000000-0005-0000-0000-00006C160000}"/>
    <cellStyle name="Normal 59" xfId="3868" xr:uid="{00000000-0005-0000-0000-00006D160000}"/>
    <cellStyle name="Normal 6" xfId="38" xr:uid="{00000000-0005-0000-0000-00006E160000}"/>
    <cellStyle name="Normal 6 10" xfId="3869" xr:uid="{00000000-0005-0000-0000-00006F160000}"/>
    <cellStyle name="Normal 6 2" xfId="3870" xr:uid="{00000000-0005-0000-0000-000070160000}"/>
    <cellStyle name="Normal 6 2 2" xfId="3871" xr:uid="{00000000-0005-0000-0000-000071160000}"/>
    <cellStyle name="Normal 6 3" xfId="3872" xr:uid="{00000000-0005-0000-0000-000072160000}"/>
    <cellStyle name="Normal 6 3 2" xfId="3873" xr:uid="{00000000-0005-0000-0000-000073160000}"/>
    <cellStyle name="Normal 6 3 3" xfId="3874" xr:uid="{00000000-0005-0000-0000-000074160000}"/>
    <cellStyle name="Normal 6 4" xfId="3875" xr:uid="{00000000-0005-0000-0000-000075160000}"/>
    <cellStyle name="Normal 6 4 2" xfId="3876" xr:uid="{00000000-0005-0000-0000-000076160000}"/>
    <cellStyle name="Normal 6 5" xfId="3877" xr:uid="{00000000-0005-0000-0000-000077160000}"/>
    <cellStyle name="Normal 6 5 2" xfId="3878" xr:uid="{00000000-0005-0000-0000-000078160000}"/>
    <cellStyle name="Normal 6 6" xfId="3879" xr:uid="{00000000-0005-0000-0000-000079160000}"/>
    <cellStyle name="Normal 6 7" xfId="3880" xr:uid="{00000000-0005-0000-0000-00007A160000}"/>
    <cellStyle name="Normal 6 8" xfId="3881" xr:uid="{00000000-0005-0000-0000-00007B160000}"/>
    <cellStyle name="Normal 6 9" xfId="3882" xr:uid="{00000000-0005-0000-0000-00007C160000}"/>
    <cellStyle name="Normal 6_131021 TDT VON DAU TU 2014 (CT MTQG) GUI TONG HOP" xfId="3883" xr:uid="{00000000-0005-0000-0000-00007D160000}"/>
    <cellStyle name="Normal 60" xfId="3884" xr:uid="{00000000-0005-0000-0000-00007E160000}"/>
    <cellStyle name="Normal 61" xfId="3885" xr:uid="{00000000-0005-0000-0000-00007F160000}"/>
    <cellStyle name="Normal 62" xfId="3886" xr:uid="{00000000-0005-0000-0000-000080160000}"/>
    <cellStyle name="Normal 63" xfId="3887" xr:uid="{00000000-0005-0000-0000-000081160000}"/>
    <cellStyle name="Normal 64" xfId="3888" xr:uid="{00000000-0005-0000-0000-000082160000}"/>
    <cellStyle name="Normal 65" xfId="3889" xr:uid="{00000000-0005-0000-0000-000083160000}"/>
    <cellStyle name="Normal 66" xfId="3890" xr:uid="{00000000-0005-0000-0000-000084160000}"/>
    <cellStyle name="Normal 67" xfId="3891" xr:uid="{00000000-0005-0000-0000-000085160000}"/>
    <cellStyle name="Normal 68" xfId="3892" xr:uid="{00000000-0005-0000-0000-000086160000}"/>
    <cellStyle name="Normal 69" xfId="3893" xr:uid="{00000000-0005-0000-0000-000087160000}"/>
    <cellStyle name="Normal 7" xfId="110" xr:uid="{00000000-0005-0000-0000-000088160000}"/>
    <cellStyle name="Normal 7 2" xfId="3895" xr:uid="{00000000-0005-0000-0000-000089160000}"/>
    <cellStyle name="Normal 7 2 2" xfId="3896" xr:uid="{00000000-0005-0000-0000-00008A160000}"/>
    <cellStyle name="Normal 7 3" xfId="3897" xr:uid="{00000000-0005-0000-0000-00008B160000}"/>
    <cellStyle name="Normal 7 4" xfId="3898" xr:uid="{00000000-0005-0000-0000-00008C160000}"/>
    <cellStyle name="Normal 7 5" xfId="3899" xr:uid="{00000000-0005-0000-0000-00008D160000}"/>
    <cellStyle name="Normal 7 5 2" xfId="3900" xr:uid="{00000000-0005-0000-0000-00008E160000}"/>
    <cellStyle name="Normal 7 6" xfId="3901" xr:uid="{00000000-0005-0000-0000-00008F160000}"/>
    <cellStyle name="Normal 7 7" xfId="13259" xr:uid="{00000000-0005-0000-0000-000090160000}"/>
    <cellStyle name="Normal 7 8" xfId="3894" xr:uid="{00000000-0005-0000-0000-000091160000}"/>
    <cellStyle name="Normal 7_!1 1 bao cao giao KH ve HTCMT vung TNB   12-12-2011" xfId="12715" xr:uid="{00000000-0005-0000-0000-000092160000}"/>
    <cellStyle name="Normal 70" xfId="3902" xr:uid="{00000000-0005-0000-0000-000093160000}"/>
    <cellStyle name="Normal 71" xfId="3903" xr:uid="{00000000-0005-0000-0000-000094160000}"/>
    <cellStyle name="Normal 72" xfId="3904" xr:uid="{00000000-0005-0000-0000-000095160000}"/>
    <cellStyle name="Normal 73" xfId="3905" xr:uid="{00000000-0005-0000-0000-000096160000}"/>
    <cellStyle name="Normal 74" xfId="3906" xr:uid="{00000000-0005-0000-0000-000097160000}"/>
    <cellStyle name="Normal 75" xfId="3907" xr:uid="{00000000-0005-0000-0000-000098160000}"/>
    <cellStyle name="Normal 76" xfId="3908" xr:uid="{00000000-0005-0000-0000-000099160000}"/>
    <cellStyle name="Normal 77" xfId="3909" xr:uid="{00000000-0005-0000-0000-00009A160000}"/>
    <cellStyle name="Normal 78" xfId="3910" xr:uid="{00000000-0005-0000-0000-00009B160000}"/>
    <cellStyle name="Normal 79" xfId="3911" xr:uid="{00000000-0005-0000-0000-00009C160000}"/>
    <cellStyle name="Normal 8" xfId="111" xr:uid="{00000000-0005-0000-0000-00009D160000}"/>
    <cellStyle name="Normal 8 2" xfId="3913" xr:uid="{00000000-0005-0000-0000-00009E160000}"/>
    <cellStyle name="Normal 8 2 2" xfId="3914" xr:uid="{00000000-0005-0000-0000-00009F160000}"/>
    <cellStyle name="Normal 8 3" xfId="3915" xr:uid="{00000000-0005-0000-0000-0000A0160000}"/>
    <cellStyle name="Normal 8 4" xfId="3916" xr:uid="{00000000-0005-0000-0000-0000A1160000}"/>
    <cellStyle name="Normal 8 4 2" xfId="3917" xr:uid="{00000000-0005-0000-0000-0000A2160000}"/>
    <cellStyle name="Normal 8 5" xfId="3918" xr:uid="{00000000-0005-0000-0000-0000A3160000}"/>
    <cellStyle name="Normal 8 6" xfId="13260" xr:uid="{00000000-0005-0000-0000-0000A4160000}"/>
    <cellStyle name="Normal 8 6 2" xfId="14440" xr:uid="{00000000-0005-0000-0000-0000A5160000}"/>
    <cellStyle name="Normal 8 7" xfId="3912" xr:uid="{00000000-0005-0000-0000-0000A6160000}"/>
    <cellStyle name="Normal 8 8" xfId="14441" xr:uid="{00000000-0005-0000-0000-0000A7160000}"/>
    <cellStyle name="Normal 8_160627 Dinh muc chi thuong xuyen 2017 -73% - 72-28 theo can doi cua TCT" xfId="3919" xr:uid="{00000000-0005-0000-0000-0000A8160000}"/>
    <cellStyle name="Normal 80" xfId="3920" xr:uid="{00000000-0005-0000-0000-0000A9160000}"/>
    <cellStyle name="Normal 81" xfId="3921" xr:uid="{00000000-0005-0000-0000-0000AA160000}"/>
    <cellStyle name="Normal 82" xfId="3922" xr:uid="{00000000-0005-0000-0000-0000AB160000}"/>
    <cellStyle name="Normal 83" xfId="3923" xr:uid="{00000000-0005-0000-0000-0000AC160000}"/>
    <cellStyle name="Normal 84" xfId="3924" xr:uid="{00000000-0005-0000-0000-0000AD160000}"/>
    <cellStyle name="Normal 85" xfId="3925" xr:uid="{00000000-0005-0000-0000-0000AE160000}"/>
    <cellStyle name="Normal 86" xfId="3926" xr:uid="{00000000-0005-0000-0000-0000AF160000}"/>
    <cellStyle name="Normal 87" xfId="3927" xr:uid="{00000000-0005-0000-0000-0000B0160000}"/>
    <cellStyle name="Normal 88" xfId="3928" xr:uid="{00000000-0005-0000-0000-0000B1160000}"/>
    <cellStyle name="Normal 89" xfId="3929" xr:uid="{00000000-0005-0000-0000-0000B2160000}"/>
    <cellStyle name="Normal 9" xfId="3930" xr:uid="{00000000-0005-0000-0000-0000B3160000}"/>
    <cellStyle name="Normal 9 2" xfId="3931" xr:uid="{00000000-0005-0000-0000-0000B4160000}"/>
    <cellStyle name="Normal 9 2 2" xfId="3932" xr:uid="{00000000-0005-0000-0000-0000B5160000}"/>
    <cellStyle name="Normal 9 2 2 2" xfId="14442" xr:uid="{00000000-0005-0000-0000-0000B6160000}"/>
    <cellStyle name="Normal 9 3" xfId="3933" xr:uid="{00000000-0005-0000-0000-0000B7160000}"/>
    <cellStyle name="Normal 9 3 2" xfId="3934" xr:uid="{00000000-0005-0000-0000-0000B8160000}"/>
    <cellStyle name="Normal 9 4" xfId="3935" xr:uid="{00000000-0005-0000-0000-0000B9160000}"/>
    <cellStyle name="Normal 9 4 2" xfId="3936" xr:uid="{00000000-0005-0000-0000-0000BA160000}"/>
    <cellStyle name="Normal 9 5" xfId="3937" xr:uid="{00000000-0005-0000-0000-0000BB160000}"/>
    <cellStyle name="Normal 9_160627 Dinh muc chi thuong xuyen 2017 -73% - 72-28 theo can doi cua TCT" xfId="3938" xr:uid="{00000000-0005-0000-0000-0000BC160000}"/>
    <cellStyle name="Normal 90" xfId="3939" xr:uid="{00000000-0005-0000-0000-0000BD160000}"/>
    <cellStyle name="Normal 91" xfId="3940" xr:uid="{00000000-0005-0000-0000-0000BE160000}"/>
    <cellStyle name="Normal 91 2" xfId="3941" xr:uid="{00000000-0005-0000-0000-0000BF160000}"/>
    <cellStyle name="Normal 91 2 2" xfId="3942" xr:uid="{00000000-0005-0000-0000-0000C0160000}"/>
    <cellStyle name="Normal 91 2 2 2" xfId="3943" xr:uid="{00000000-0005-0000-0000-0000C1160000}"/>
    <cellStyle name="Normal 91 2 3" xfId="14443" xr:uid="{00000000-0005-0000-0000-0000C2160000}"/>
    <cellStyle name="Normal 91 3" xfId="3944" xr:uid="{00000000-0005-0000-0000-0000C3160000}"/>
    <cellStyle name="Normal 91 3 2" xfId="3945" xr:uid="{00000000-0005-0000-0000-0000C4160000}"/>
    <cellStyle name="Normal 91 3 3" xfId="3946" xr:uid="{00000000-0005-0000-0000-0000C5160000}"/>
    <cellStyle name="Normal 91 3 4" xfId="3947" xr:uid="{00000000-0005-0000-0000-0000C6160000}"/>
    <cellStyle name="Normal 91 3 5" xfId="3948" xr:uid="{00000000-0005-0000-0000-0000C7160000}"/>
    <cellStyle name="Normal 91 4" xfId="3949" xr:uid="{00000000-0005-0000-0000-0000C8160000}"/>
    <cellStyle name="Normal 91 5" xfId="3950" xr:uid="{00000000-0005-0000-0000-0000C9160000}"/>
    <cellStyle name="Normal 92" xfId="3951" xr:uid="{00000000-0005-0000-0000-0000CA160000}"/>
    <cellStyle name="Normal 92 2" xfId="3952" xr:uid="{00000000-0005-0000-0000-0000CB160000}"/>
    <cellStyle name="Normal 92 2 2" xfId="3953" xr:uid="{00000000-0005-0000-0000-0000CC160000}"/>
    <cellStyle name="Normal 92 3" xfId="3954" xr:uid="{00000000-0005-0000-0000-0000CD160000}"/>
    <cellStyle name="Normal 92 3 2" xfId="14444" xr:uid="{00000000-0005-0000-0000-0000CE160000}"/>
    <cellStyle name="Normal 93" xfId="3955" xr:uid="{00000000-0005-0000-0000-0000CF160000}"/>
    <cellStyle name="Normal 93 2" xfId="3956" xr:uid="{00000000-0005-0000-0000-0000D0160000}"/>
    <cellStyle name="Normal 94" xfId="3957" xr:uid="{00000000-0005-0000-0000-0000D1160000}"/>
    <cellStyle name="Normal 94 2" xfId="3958" xr:uid="{00000000-0005-0000-0000-0000D2160000}"/>
    <cellStyle name="Normal 94 3" xfId="3959" xr:uid="{00000000-0005-0000-0000-0000D3160000}"/>
    <cellStyle name="Normal 95" xfId="3960" xr:uid="{00000000-0005-0000-0000-0000D4160000}"/>
    <cellStyle name="Normal 95 2" xfId="3961" xr:uid="{00000000-0005-0000-0000-0000D5160000}"/>
    <cellStyle name="Normal 95 3" xfId="3962" xr:uid="{00000000-0005-0000-0000-0000D6160000}"/>
    <cellStyle name="Normal 96" xfId="3963" xr:uid="{00000000-0005-0000-0000-0000D7160000}"/>
    <cellStyle name="Normal 96 2" xfId="3964" xr:uid="{00000000-0005-0000-0000-0000D8160000}"/>
    <cellStyle name="Normal 96 3" xfId="3965" xr:uid="{00000000-0005-0000-0000-0000D9160000}"/>
    <cellStyle name="Normal 97" xfId="3966" xr:uid="{00000000-0005-0000-0000-0000DA160000}"/>
    <cellStyle name="Normal 97 2" xfId="3967" xr:uid="{00000000-0005-0000-0000-0000DB160000}"/>
    <cellStyle name="Normal 97 3" xfId="3968" xr:uid="{00000000-0005-0000-0000-0000DC160000}"/>
    <cellStyle name="Normal 98" xfId="3969" xr:uid="{00000000-0005-0000-0000-0000DD160000}"/>
    <cellStyle name="Normal 98 2" xfId="3970" xr:uid="{00000000-0005-0000-0000-0000DE160000}"/>
    <cellStyle name="Normal 98 3" xfId="3971" xr:uid="{00000000-0005-0000-0000-0000DF160000}"/>
    <cellStyle name="Normal 98 4" xfId="3972" xr:uid="{00000000-0005-0000-0000-0000E0160000}"/>
    <cellStyle name="Normal 98 5" xfId="3973" xr:uid="{00000000-0005-0000-0000-0000E1160000}"/>
    <cellStyle name="Normal 98 6" xfId="3974" xr:uid="{00000000-0005-0000-0000-0000E2160000}"/>
    <cellStyle name="Normal 99" xfId="3975" xr:uid="{00000000-0005-0000-0000-0000E3160000}"/>
    <cellStyle name="Normal 99 2" xfId="3976" xr:uid="{00000000-0005-0000-0000-0000E4160000}"/>
    <cellStyle name="Normal 99 2 2" xfId="3977" xr:uid="{00000000-0005-0000-0000-0000E5160000}"/>
    <cellStyle name="Normal 99 2 3" xfId="3978" xr:uid="{00000000-0005-0000-0000-0000E6160000}"/>
    <cellStyle name="Normal 99 2 4" xfId="3979" xr:uid="{00000000-0005-0000-0000-0000E7160000}"/>
    <cellStyle name="Normal 99 2 5" xfId="3980" xr:uid="{00000000-0005-0000-0000-0000E8160000}"/>
    <cellStyle name="Normal 99 2 6" xfId="3981" xr:uid="{00000000-0005-0000-0000-0000E9160000}"/>
    <cellStyle name="Normal 99 3" xfId="3982" xr:uid="{00000000-0005-0000-0000-0000EA160000}"/>
    <cellStyle name="Normal_KHPT06TH 2" xfId="15825" xr:uid="{00000000-0005-0000-0000-0000EB160000}"/>
    <cellStyle name="Normal_Sheet1" xfId="9" xr:uid="{00000000-0005-0000-0000-0000EC160000}"/>
    <cellStyle name="Normal1" xfId="113" xr:uid="{00000000-0005-0000-0000-0000ED160000}"/>
    <cellStyle name="Normal1 2" xfId="3984" xr:uid="{00000000-0005-0000-0000-0000EE160000}"/>
    <cellStyle name="Normal1 3" xfId="13262" xr:uid="{00000000-0005-0000-0000-0000EF160000}"/>
    <cellStyle name="Normal1 4" xfId="3983" xr:uid="{00000000-0005-0000-0000-0000F0160000}"/>
    <cellStyle name="Normal8" xfId="3985" xr:uid="{00000000-0005-0000-0000-0000F1160000}"/>
    <cellStyle name="Normal8 2" xfId="3986" xr:uid="{00000000-0005-0000-0000-0000F2160000}"/>
    <cellStyle name="NORMAL-ADB" xfId="3987" xr:uid="{00000000-0005-0000-0000-0000F3160000}"/>
    <cellStyle name="Normale_ PESO ELETTR." xfId="3988" xr:uid="{00000000-0005-0000-0000-0000F4160000}"/>
    <cellStyle name="Normalny_Cennik obowiazuje od 06-08-2001 r (1)" xfId="3989" xr:uid="{00000000-0005-0000-0000-0000F5160000}"/>
    <cellStyle name="Note 2" xfId="3990" xr:uid="{00000000-0005-0000-0000-0000F6160000}"/>
    <cellStyle name="Note 2 2" xfId="3991" xr:uid="{00000000-0005-0000-0000-0000F7160000}"/>
    <cellStyle name="Note 2 2 2" xfId="3992" xr:uid="{00000000-0005-0000-0000-0000F8160000}"/>
    <cellStyle name="Note 2 2 2 2" xfId="3993" xr:uid="{00000000-0005-0000-0000-0000F9160000}"/>
    <cellStyle name="Note 2 2 2 2 2" xfId="3994" xr:uid="{00000000-0005-0000-0000-0000FA160000}"/>
    <cellStyle name="Note 2 2 2 2 2 2" xfId="14445" xr:uid="{00000000-0005-0000-0000-0000FB160000}"/>
    <cellStyle name="Note 2 2 2 2 3" xfId="3995" xr:uid="{00000000-0005-0000-0000-0000FC160000}"/>
    <cellStyle name="Note 2 2 2 2 3 2" xfId="14446" xr:uid="{00000000-0005-0000-0000-0000FD160000}"/>
    <cellStyle name="Note 2 2 2 2 4" xfId="14447" xr:uid="{00000000-0005-0000-0000-0000FE160000}"/>
    <cellStyle name="Note 2 2 2 3" xfId="3996" xr:uid="{00000000-0005-0000-0000-0000FF160000}"/>
    <cellStyle name="Note 2 2 2 3 2" xfId="3997" xr:uid="{00000000-0005-0000-0000-000000170000}"/>
    <cellStyle name="Note 2 2 2 3 2 2" xfId="14448" xr:uid="{00000000-0005-0000-0000-000001170000}"/>
    <cellStyle name="Note 2 2 2 3 3" xfId="3998" xr:uid="{00000000-0005-0000-0000-000002170000}"/>
    <cellStyle name="Note 2 2 2 3 3 2" xfId="14449" xr:uid="{00000000-0005-0000-0000-000003170000}"/>
    <cellStyle name="Note 2 2 2 3 4" xfId="14450" xr:uid="{00000000-0005-0000-0000-000004170000}"/>
    <cellStyle name="Note 2 2 2 4" xfId="3999" xr:uid="{00000000-0005-0000-0000-000005170000}"/>
    <cellStyle name="Note 2 2 2 4 2" xfId="14451" xr:uid="{00000000-0005-0000-0000-000006170000}"/>
    <cellStyle name="Note 2 2 2 5" xfId="4000" xr:uid="{00000000-0005-0000-0000-000007170000}"/>
    <cellStyle name="Note 2 2 2 5 2" xfId="14452" xr:uid="{00000000-0005-0000-0000-000008170000}"/>
    <cellStyle name="Note 2 2 2 6" xfId="14453" xr:uid="{00000000-0005-0000-0000-000009170000}"/>
    <cellStyle name="Note 2 2 3" xfId="4001" xr:uid="{00000000-0005-0000-0000-00000A170000}"/>
    <cellStyle name="Note 2 2 3 2" xfId="4002" xr:uid="{00000000-0005-0000-0000-00000B170000}"/>
    <cellStyle name="Note 2 2 3 2 2" xfId="14454" xr:uid="{00000000-0005-0000-0000-00000C170000}"/>
    <cellStyle name="Note 2 2 3 3" xfId="4003" xr:uid="{00000000-0005-0000-0000-00000D170000}"/>
    <cellStyle name="Note 2 2 3 3 2" xfId="14455" xr:uid="{00000000-0005-0000-0000-00000E170000}"/>
    <cellStyle name="Note 2 2 3 4" xfId="14456" xr:uid="{00000000-0005-0000-0000-00000F170000}"/>
    <cellStyle name="Note 2 2 4" xfId="4004" xr:uid="{00000000-0005-0000-0000-000010170000}"/>
    <cellStyle name="Note 2 2 4 2" xfId="4005" xr:uid="{00000000-0005-0000-0000-000011170000}"/>
    <cellStyle name="Note 2 2 4 2 2" xfId="14457" xr:uid="{00000000-0005-0000-0000-000012170000}"/>
    <cellStyle name="Note 2 2 4 3" xfId="4006" xr:uid="{00000000-0005-0000-0000-000013170000}"/>
    <cellStyle name="Note 2 2 4 3 2" xfId="14458" xr:uid="{00000000-0005-0000-0000-000014170000}"/>
    <cellStyle name="Note 2 2 4 4" xfId="14459" xr:uid="{00000000-0005-0000-0000-000015170000}"/>
    <cellStyle name="Note 2 2 5" xfId="4007" xr:uid="{00000000-0005-0000-0000-000016170000}"/>
    <cellStyle name="Note 2 2 5 2" xfId="14460" xr:uid="{00000000-0005-0000-0000-000017170000}"/>
    <cellStyle name="Note 2 2 6" xfId="4008" xr:uid="{00000000-0005-0000-0000-000018170000}"/>
    <cellStyle name="Note 2 2 6 2" xfId="14461" xr:uid="{00000000-0005-0000-0000-000019170000}"/>
    <cellStyle name="Note 2 2 7" xfId="14462" xr:uid="{00000000-0005-0000-0000-00001A170000}"/>
    <cellStyle name="Note 2 3" xfId="4009" xr:uid="{00000000-0005-0000-0000-00001B170000}"/>
    <cellStyle name="Note 2 3 2" xfId="4010" xr:uid="{00000000-0005-0000-0000-00001C170000}"/>
    <cellStyle name="Note 2 3 2 2" xfId="4011" xr:uid="{00000000-0005-0000-0000-00001D170000}"/>
    <cellStyle name="Note 2 3 2 2 2" xfId="14463" xr:uid="{00000000-0005-0000-0000-00001E170000}"/>
    <cellStyle name="Note 2 3 2 3" xfId="4012" xr:uid="{00000000-0005-0000-0000-00001F170000}"/>
    <cellStyle name="Note 2 3 2 3 2" xfId="14464" xr:uid="{00000000-0005-0000-0000-000020170000}"/>
    <cellStyle name="Note 2 3 2 4" xfId="14465" xr:uid="{00000000-0005-0000-0000-000021170000}"/>
    <cellStyle name="Note 2 3 3" xfId="4013" xr:uid="{00000000-0005-0000-0000-000022170000}"/>
    <cellStyle name="Note 2 3 3 2" xfId="4014" xr:uid="{00000000-0005-0000-0000-000023170000}"/>
    <cellStyle name="Note 2 3 3 2 2" xfId="14466" xr:uid="{00000000-0005-0000-0000-000024170000}"/>
    <cellStyle name="Note 2 3 3 3" xfId="4015" xr:uid="{00000000-0005-0000-0000-000025170000}"/>
    <cellStyle name="Note 2 3 3 3 2" xfId="14467" xr:uid="{00000000-0005-0000-0000-000026170000}"/>
    <cellStyle name="Note 2 3 3 4" xfId="14468" xr:uid="{00000000-0005-0000-0000-000027170000}"/>
    <cellStyle name="Note 2 3 4" xfId="4016" xr:uid="{00000000-0005-0000-0000-000028170000}"/>
    <cellStyle name="Note 2 3 4 2" xfId="14469" xr:uid="{00000000-0005-0000-0000-000029170000}"/>
    <cellStyle name="Note 2 3 5" xfId="4017" xr:uid="{00000000-0005-0000-0000-00002A170000}"/>
    <cellStyle name="Note 2 3 5 2" xfId="14470" xr:uid="{00000000-0005-0000-0000-00002B170000}"/>
    <cellStyle name="Note 2 3 6" xfId="14471" xr:uid="{00000000-0005-0000-0000-00002C170000}"/>
    <cellStyle name="Note 2 4" xfId="4018" xr:uid="{00000000-0005-0000-0000-00002D170000}"/>
    <cellStyle name="Note 2 4 2" xfId="4019" xr:uid="{00000000-0005-0000-0000-00002E170000}"/>
    <cellStyle name="Note 2 4 2 2" xfId="14472" xr:uid="{00000000-0005-0000-0000-00002F170000}"/>
    <cellStyle name="Note 2 4 3" xfId="4020" xr:uid="{00000000-0005-0000-0000-000030170000}"/>
    <cellStyle name="Note 2 4 3 2" xfId="14473" xr:uid="{00000000-0005-0000-0000-000031170000}"/>
    <cellStyle name="Note 2 4 4" xfId="14474" xr:uid="{00000000-0005-0000-0000-000032170000}"/>
    <cellStyle name="Note 2 5" xfId="4021" xr:uid="{00000000-0005-0000-0000-000033170000}"/>
    <cellStyle name="Note 2 5 2" xfId="4022" xr:uid="{00000000-0005-0000-0000-000034170000}"/>
    <cellStyle name="Note 2 5 2 2" xfId="14475" xr:uid="{00000000-0005-0000-0000-000035170000}"/>
    <cellStyle name="Note 2 5 3" xfId="4023" xr:uid="{00000000-0005-0000-0000-000036170000}"/>
    <cellStyle name="Note 2 5 3 2" xfId="14476" xr:uid="{00000000-0005-0000-0000-000037170000}"/>
    <cellStyle name="Note 2 5 4" xfId="14477" xr:uid="{00000000-0005-0000-0000-000038170000}"/>
    <cellStyle name="Note 2 6" xfId="4024" xr:uid="{00000000-0005-0000-0000-000039170000}"/>
    <cellStyle name="Note 2 6 2" xfId="14478" xr:uid="{00000000-0005-0000-0000-00003A170000}"/>
    <cellStyle name="Note 2 7" xfId="4025" xr:uid="{00000000-0005-0000-0000-00003B170000}"/>
    <cellStyle name="Note 2 7 2" xfId="14479" xr:uid="{00000000-0005-0000-0000-00003C170000}"/>
    <cellStyle name="Note 2 8" xfId="4026" xr:uid="{00000000-0005-0000-0000-00003D170000}"/>
    <cellStyle name="Note 2 8 2" xfId="14480" xr:uid="{00000000-0005-0000-0000-00003E170000}"/>
    <cellStyle name="Note 2 9" xfId="14481" xr:uid="{00000000-0005-0000-0000-00003F170000}"/>
    <cellStyle name="Note 3" xfId="4027" xr:uid="{00000000-0005-0000-0000-000040170000}"/>
    <cellStyle name="Note 3 2" xfId="4028" xr:uid="{00000000-0005-0000-0000-000041170000}"/>
    <cellStyle name="Note 3 2 2" xfId="4029" xr:uid="{00000000-0005-0000-0000-000042170000}"/>
    <cellStyle name="Note 3 2 2 2" xfId="4030" xr:uid="{00000000-0005-0000-0000-000043170000}"/>
    <cellStyle name="Note 3 2 2 2 2" xfId="14482" xr:uid="{00000000-0005-0000-0000-000044170000}"/>
    <cellStyle name="Note 3 2 2 3" xfId="4031" xr:uid="{00000000-0005-0000-0000-000045170000}"/>
    <cellStyle name="Note 3 2 2 3 2" xfId="14483" xr:uid="{00000000-0005-0000-0000-000046170000}"/>
    <cellStyle name="Note 3 2 2 4" xfId="14484" xr:uid="{00000000-0005-0000-0000-000047170000}"/>
    <cellStyle name="Note 3 2 3" xfId="4032" xr:uid="{00000000-0005-0000-0000-000048170000}"/>
    <cellStyle name="Note 3 2 3 2" xfId="4033" xr:uid="{00000000-0005-0000-0000-000049170000}"/>
    <cellStyle name="Note 3 2 3 2 2" xfId="14485" xr:uid="{00000000-0005-0000-0000-00004A170000}"/>
    <cellStyle name="Note 3 2 3 3" xfId="4034" xr:uid="{00000000-0005-0000-0000-00004B170000}"/>
    <cellStyle name="Note 3 2 3 3 2" xfId="14486" xr:uid="{00000000-0005-0000-0000-00004C170000}"/>
    <cellStyle name="Note 3 2 3 4" xfId="14487" xr:uid="{00000000-0005-0000-0000-00004D170000}"/>
    <cellStyle name="Note 3 2 4" xfId="4035" xr:uid="{00000000-0005-0000-0000-00004E170000}"/>
    <cellStyle name="Note 3 2 4 2" xfId="14488" xr:uid="{00000000-0005-0000-0000-00004F170000}"/>
    <cellStyle name="Note 3 2 5" xfId="4036" xr:uid="{00000000-0005-0000-0000-000050170000}"/>
    <cellStyle name="Note 3 2 5 2" xfId="14489" xr:uid="{00000000-0005-0000-0000-000051170000}"/>
    <cellStyle name="Note 3 2 6" xfId="14490" xr:uid="{00000000-0005-0000-0000-000052170000}"/>
    <cellStyle name="Note 3 3" xfId="4037" xr:uid="{00000000-0005-0000-0000-000053170000}"/>
    <cellStyle name="Note 3 3 2" xfId="4038" xr:uid="{00000000-0005-0000-0000-000054170000}"/>
    <cellStyle name="Note 3 3 2 2" xfId="4039" xr:uid="{00000000-0005-0000-0000-000055170000}"/>
    <cellStyle name="Note 3 3 2 2 2" xfId="14491" xr:uid="{00000000-0005-0000-0000-000056170000}"/>
    <cellStyle name="Note 3 3 2 3" xfId="4040" xr:uid="{00000000-0005-0000-0000-000057170000}"/>
    <cellStyle name="Note 3 3 2 3 2" xfId="14492" xr:uid="{00000000-0005-0000-0000-000058170000}"/>
    <cellStyle name="Note 3 3 2 4" xfId="14493" xr:uid="{00000000-0005-0000-0000-000059170000}"/>
    <cellStyle name="Note 3 3 3" xfId="4041" xr:uid="{00000000-0005-0000-0000-00005A170000}"/>
    <cellStyle name="Note 3 3 3 2" xfId="4042" xr:uid="{00000000-0005-0000-0000-00005B170000}"/>
    <cellStyle name="Note 3 3 3 2 2" xfId="14494" xr:uid="{00000000-0005-0000-0000-00005C170000}"/>
    <cellStyle name="Note 3 3 3 3" xfId="4043" xr:uid="{00000000-0005-0000-0000-00005D170000}"/>
    <cellStyle name="Note 3 3 3 3 2" xfId="14495" xr:uid="{00000000-0005-0000-0000-00005E170000}"/>
    <cellStyle name="Note 3 3 3 4" xfId="14496" xr:uid="{00000000-0005-0000-0000-00005F170000}"/>
    <cellStyle name="Note 3 3 4" xfId="4044" xr:uid="{00000000-0005-0000-0000-000060170000}"/>
    <cellStyle name="Note 3 3 4 2" xfId="14497" xr:uid="{00000000-0005-0000-0000-000061170000}"/>
    <cellStyle name="Note 3 3 5" xfId="4045" xr:uid="{00000000-0005-0000-0000-000062170000}"/>
    <cellStyle name="Note 3 3 5 2" xfId="14498" xr:uid="{00000000-0005-0000-0000-000063170000}"/>
    <cellStyle name="Note 3 3 6" xfId="14499" xr:uid="{00000000-0005-0000-0000-000064170000}"/>
    <cellStyle name="Note 3 4" xfId="4046" xr:uid="{00000000-0005-0000-0000-000065170000}"/>
    <cellStyle name="Note 3 4 2" xfId="4047" xr:uid="{00000000-0005-0000-0000-000066170000}"/>
    <cellStyle name="Note 3 4 2 2" xfId="14500" xr:uid="{00000000-0005-0000-0000-000067170000}"/>
    <cellStyle name="Note 3 4 3" xfId="4048" xr:uid="{00000000-0005-0000-0000-000068170000}"/>
    <cellStyle name="Note 3 4 3 2" xfId="14501" xr:uid="{00000000-0005-0000-0000-000069170000}"/>
    <cellStyle name="Note 3 4 4" xfId="14502" xr:uid="{00000000-0005-0000-0000-00006A170000}"/>
    <cellStyle name="Note 3 5" xfId="4049" xr:uid="{00000000-0005-0000-0000-00006B170000}"/>
    <cellStyle name="Note 3 5 2" xfId="4050" xr:uid="{00000000-0005-0000-0000-00006C170000}"/>
    <cellStyle name="Note 3 5 2 2" xfId="14503" xr:uid="{00000000-0005-0000-0000-00006D170000}"/>
    <cellStyle name="Note 3 5 3" xfId="4051" xr:uid="{00000000-0005-0000-0000-00006E170000}"/>
    <cellStyle name="Note 3 5 3 2" xfId="14504" xr:uid="{00000000-0005-0000-0000-00006F170000}"/>
    <cellStyle name="Note 3 5 4" xfId="14505" xr:uid="{00000000-0005-0000-0000-000070170000}"/>
    <cellStyle name="Note 3 6" xfId="4052" xr:uid="{00000000-0005-0000-0000-000071170000}"/>
    <cellStyle name="Note 3 6 2" xfId="14506" xr:uid="{00000000-0005-0000-0000-000072170000}"/>
    <cellStyle name="Note 3 7" xfId="4053" xr:uid="{00000000-0005-0000-0000-000073170000}"/>
    <cellStyle name="Note 3 7 2" xfId="14507" xr:uid="{00000000-0005-0000-0000-000074170000}"/>
    <cellStyle name="Note 3 8" xfId="14508" xr:uid="{00000000-0005-0000-0000-000075170000}"/>
    <cellStyle name="Note 4" xfId="4054" xr:uid="{00000000-0005-0000-0000-000076170000}"/>
    <cellStyle name="Note 4 2" xfId="4055" xr:uid="{00000000-0005-0000-0000-000077170000}"/>
    <cellStyle name="Note 4 2 2" xfId="4056" xr:uid="{00000000-0005-0000-0000-000078170000}"/>
    <cellStyle name="Note 4 2 2 2" xfId="4057" xr:uid="{00000000-0005-0000-0000-000079170000}"/>
    <cellStyle name="Note 4 2 2 2 2" xfId="14509" xr:uid="{00000000-0005-0000-0000-00007A170000}"/>
    <cellStyle name="Note 4 2 2 3" xfId="4058" xr:uid="{00000000-0005-0000-0000-00007B170000}"/>
    <cellStyle name="Note 4 2 2 3 2" xfId="14510" xr:uid="{00000000-0005-0000-0000-00007C170000}"/>
    <cellStyle name="Note 4 2 2 4" xfId="14511" xr:uid="{00000000-0005-0000-0000-00007D170000}"/>
    <cellStyle name="Note 4 2 3" xfId="4059" xr:uid="{00000000-0005-0000-0000-00007E170000}"/>
    <cellStyle name="Note 4 2 3 2" xfId="4060" xr:uid="{00000000-0005-0000-0000-00007F170000}"/>
    <cellStyle name="Note 4 2 3 2 2" xfId="14512" xr:uid="{00000000-0005-0000-0000-000080170000}"/>
    <cellStyle name="Note 4 2 3 3" xfId="4061" xr:uid="{00000000-0005-0000-0000-000081170000}"/>
    <cellStyle name="Note 4 2 3 3 2" xfId="14513" xr:uid="{00000000-0005-0000-0000-000082170000}"/>
    <cellStyle name="Note 4 2 3 4" xfId="14514" xr:uid="{00000000-0005-0000-0000-000083170000}"/>
    <cellStyle name="Note 4 2 4" xfId="4062" xr:uid="{00000000-0005-0000-0000-000084170000}"/>
    <cellStyle name="Note 4 2 4 2" xfId="14515" xr:uid="{00000000-0005-0000-0000-000085170000}"/>
    <cellStyle name="Note 4 2 5" xfId="4063" xr:uid="{00000000-0005-0000-0000-000086170000}"/>
    <cellStyle name="Note 4 2 5 2" xfId="14516" xr:uid="{00000000-0005-0000-0000-000087170000}"/>
    <cellStyle name="Note 4 2 6" xfId="14517" xr:uid="{00000000-0005-0000-0000-000088170000}"/>
    <cellStyle name="Note 4 3" xfId="4064" xr:uid="{00000000-0005-0000-0000-000089170000}"/>
    <cellStyle name="Note 4 3 2" xfId="4065" xr:uid="{00000000-0005-0000-0000-00008A170000}"/>
    <cellStyle name="Note 4 3 2 2" xfId="14518" xr:uid="{00000000-0005-0000-0000-00008B170000}"/>
    <cellStyle name="Note 4 3 3" xfId="4066" xr:uid="{00000000-0005-0000-0000-00008C170000}"/>
    <cellStyle name="Note 4 3 3 2" xfId="14519" xr:uid="{00000000-0005-0000-0000-00008D170000}"/>
    <cellStyle name="Note 4 3 4" xfId="14520" xr:uid="{00000000-0005-0000-0000-00008E170000}"/>
    <cellStyle name="Note 4 4" xfId="4067" xr:uid="{00000000-0005-0000-0000-00008F170000}"/>
    <cellStyle name="Note 4 4 2" xfId="4068" xr:uid="{00000000-0005-0000-0000-000090170000}"/>
    <cellStyle name="Note 4 4 2 2" xfId="14521" xr:uid="{00000000-0005-0000-0000-000091170000}"/>
    <cellStyle name="Note 4 4 3" xfId="4069" xr:uid="{00000000-0005-0000-0000-000092170000}"/>
    <cellStyle name="Note 4 4 3 2" xfId="14522" xr:uid="{00000000-0005-0000-0000-000093170000}"/>
    <cellStyle name="Note 4 4 4" xfId="14523" xr:uid="{00000000-0005-0000-0000-000094170000}"/>
    <cellStyle name="Note 4 5" xfId="4070" xr:uid="{00000000-0005-0000-0000-000095170000}"/>
    <cellStyle name="Note 4 5 2" xfId="14524" xr:uid="{00000000-0005-0000-0000-000096170000}"/>
    <cellStyle name="Note 4 6" xfId="4071" xr:uid="{00000000-0005-0000-0000-000097170000}"/>
    <cellStyle name="Note 4 6 2" xfId="14525" xr:uid="{00000000-0005-0000-0000-000098170000}"/>
    <cellStyle name="Note 4 7" xfId="14526" xr:uid="{00000000-0005-0000-0000-000099170000}"/>
    <cellStyle name="Note 5" xfId="4072" xr:uid="{00000000-0005-0000-0000-00009A170000}"/>
    <cellStyle name="Note 5 2" xfId="4073" xr:uid="{00000000-0005-0000-0000-00009B170000}"/>
    <cellStyle name="Note 5 2 2" xfId="4074" xr:uid="{00000000-0005-0000-0000-00009C170000}"/>
    <cellStyle name="Note 5 2 2 2" xfId="14527" xr:uid="{00000000-0005-0000-0000-00009D170000}"/>
    <cellStyle name="Note 5 2 3" xfId="4075" xr:uid="{00000000-0005-0000-0000-00009E170000}"/>
    <cellStyle name="Note 5 2 3 2" xfId="14528" xr:uid="{00000000-0005-0000-0000-00009F170000}"/>
    <cellStyle name="Note 5 2 4" xfId="14529" xr:uid="{00000000-0005-0000-0000-0000A0170000}"/>
    <cellStyle name="Note 5 3" xfId="4076" xr:uid="{00000000-0005-0000-0000-0000A1170000}"/>
    <cellStyle name="Note 5 3 2" xfId="4077" xr:uid="{00000000-0005-0000-0000-0000A2170000}"/>
    <cellStyle name="Note 5 3 2 2" xfId="14530" xr:uid="{00000000-0005-0000-0000-0000A3170000}"/>
    <cellStyle name="Note 5 3 3" xfId="4078" xr:uid="{00000000-0005-0000-0000-0000A4170000}"/>
    <cellStyle name="Note 5 3 3 2" xfId="14531" xr:uid="{00000000-0005-0000-0000-0000A5170000}"/>
    <cellStyle name="Note 5 3 4" xfId="14532" xr:uid="{00000000-0005-0000-0000-0000A6170000}"/>
    <cellStyle name="Note 5 4" xfId="4079" xr:uid="{00000000-0005-0000-0000-0000A7170000}"/>
    <cellStyle name="Note 5 4 2" xfId="14533" xr:uid="{00000000-0005-0000-0000-0000A8170000}"/>
    <cellStyle name="Note 5 5" xfId="4080" xr:uid="{00000000-0005-0000-0000-0000A9170000}"/>
    <cellStyle name="Note 5 5 2" xfId="14534" xr:uid="{00000000-0005-0000-0000-0000AA170000}"/>
    <cellStyle name="Note 5 6" xfId="14535" xr:uid="{00000000-0005-0000-0000-0000AB170000}"/>
    <cellStyle name="NWM" xfId="4081" xr:uid="{00000000-0005-0000-0000-0000AC170000}"/>
    <cellStyle name="Ô Được nối kết" xfId="4172" xr:uid="{00000000-0005-0000-0000-0000AD170000}"/>
    <cellStyle name="Ô Được nối kết 2" xfId="4173" xr:uid="{00000000-0005-0000-0000-0000AE170000}"/>
    <cellStyle name="Ò_x000d_Normal_123569" xfId="4095" xr:uid="{00000000-0005-0000-0000-0000AF170000}"/>
    <cellStyle name="Œ…‹æØ‚è [0.00]_††††† " xfId="4096" xr:uid="{00000000-0005-0000-0000-0000B0170000}"/>
    <cellStyle name="Œ…‹æØ‚è_††††† " xfId="4097" xr:uid="{00000000-0005-0000-0000-0000B1170000}"/>
    <cellStyle name="oft Excel]_x000d__x000a_Comment=open=/f ‚ðw’è‚·‚é‚ÆAƒ†[ƒU[’è‹`ŠÖ”‚ðŠÖ”“\‚è•t‚¯‚Ìˆê——‚É“o˜^‚·‚é‚±‚Æ‚ª‚Å‚«‚Ü‚·B_x000d__x000a_Maximized" xfId="4098" xr:uid="{00000000-0005-0000-0000-0000B2170000}"/>
    <cellStyle name="oft Excel]_x000d__x000a_Comment=open=/f ‚ðŽw’è‚·‚é‚ÆAƒ†[ƒU[’è‹`ŠÖ”‚ðŠÖ”“\‚è•t‚¯‚Ìˆê——‚É“o˜^‚·‚é‚±‚Æ‚ª‚Å‚«‚Ü‚·B_x000d__x000a_Maximized" xfId="4099" xr:uid="{00000000-0005-0000-0000-0000B3170000}"/>
    <cellStyle name="oft Excel]_x000d__x000a_Comment=open=/f ‚ðŽw’è‚·‚é‚ÆAƒ†[ƒU[’è‹`ŠÖ”‚ðŠÖ”“\‚è•t‚¯‚Ìˆê——‚É“o˜^‚·‚é‚±‚Æ‚ª‚Å‚«‚Ü‚·B_x000d__x000a_Maximized 2" xfId="4100" xr:uid="{00000000-0005-0000-0000-0000B4170000}"/>
    <cellStyle name="oft Excel]_x000d__x000a_Comment=open=/f ‚ðŽw’è‚·‚é‚ÆAƒ†[ƒU[’è‹`ŠÖ”‚ðŠÖ”“\‚è•t‚¯‚Ìˆê——‚É“o˜^‚·‚é‚±‚Æ‚ª‚Å‚«‚Ü‚·B_x000d__x000a_Maximized 3" xfId="4101" xr:uid="{00000000-0005-0000-0000-0000B5170000}"/>
    <cellStyle name="oft Excel]_x000d__x000a_Comment=open=/f ‚ðŽw’è‚·‚é‚ÆAƒ†[ƒU[’è‹`ŠÖ”‚ðŠÖ”“\‚è•t‚¯‚Ìˆê——‚É“o˜^‚·‚é‚±‚Æ‚ª‚Å‚«‚Ü‚·B_x000d__x000a_Maximized 4" xfId="4102" xr:uid="{00000000-0005-0000-0000-0000B6170000}"/>
    <cellStyle name="oft Excel]_x000d__x000a_Comment=open=/f ‚ðŽw’è‚·‚é‚ÆAƒ†[ƒU[’è‹`ŠÖ”‚ðŠÖ”“\‚è•t‚¯‚Ìˆê——‚É“o˜^‚·‚é‚±‚Æ‚ª‚Å‚«‚Ü‚·B_x000d__x000a_Maximized_160627 Dinh muc chi thuong xuyen 2017 -73% - 72-28 theo can doi cua TCT" xfId="4103" xr:uid="{00000000-0005-0000-0000-0000B7170000}"/>
    <cellStyle name="oft Excel]_x000d__x000a_Comment=The open=/f lines load custom functions into the Paste Function list._x000d__x000a_Maximized=2_x000d__x000a_Basics=1_x000d__x000a_A" xfId="116" xr:uid="{00000000-0005-0000-0000-0000B8170000}"/>
    <cellStyle name="oft Excel]_x000d__x000a_Comment=The open=/f lines load custom functions into the Paste Function list._x000d__x000a_Maximized=2_x000d__x000a_Basics=1_x000d__x000a_A 2" xfId="13265" xr:uid="{00000000-0005-0000-0000-0000B9170000}"/>
    <cellStyle name="oft Excel]_x000d__x000a_Comment=The open=/f lines load custom functions into the Paste Function list._x000d__x000a_Maximized=2_x000d__x000a_Basics=1_x000d__x000a_A 3" xfId="4104" xr:uid="{00000000-0005-0000-0000-0000BA170000}"/>
    <cellStyle name="oft Excel]_x000d__x000a_Comment=The open=/f lines load custom functions into the Paste Function list._x000d__x000a_Maximized=3_x000d__x000a_Basics=1_x000d__x000a_A" xfId="96" xr:uid="{00000000-0005-0000-0000-0000BB170000}"/>
    <cellStyle name="oft Excel]_x000d__x000a_Comment=The open=/f lines load custom functions into the Paste Function list._x000d__x000a_Maximized=3_x000d__x000a_Basics=1_x000d__x000a_A 2" xfId="13250" xr:uid="{00000000-0005-0000-0000-0000BC170000}"/>
    <cellStyle name="oft Excel]_x000d__x000a_Comment=The open=/f lines load custom functions into the Paste Function list._x000d__x000a_Maximized=3_x000d__x000a_Basics=1_x000d__x000a_A 3" xfId="4105" xr:uid="{00000000-0005-0000-0000-0000BD170000}"/>
    <cellStyle name="omma [0]_Mktg Prog" xfId="4106" xr:uid="{00000000-0005-0000-0000-0000BE170000}"/>
    <cellStyle name="ormal_Sheet1_1" xfId="4107" xr:uid="{00000000-0005-0000-0000-0000BF170000}"/>
    <cellStyle name="Output 2" xfId="4108" xr:uid="{00000000-0005-0000-0000-0000C0170000}"/>
    <cellStyle name="Output 2 2" xfId="4109" xr:uid="{00000000-0005-0000-0000-0000C1170000}"/>
    <cellStyle name="Output 2 2 2" xfId="4110" xr:uid="{00000000-0005-0000-0000-0000C2170000}"/>
    <cellStyle name="Output 2 2 2 2" xfId="4111" xr:uid="{00000000-0005-0000-0000-0000C3170000}"/>
    <cellStyle name="Output 2 2 2 2 2" xfId="14536" xr:uid="{00000000-0005-0000-0000-0000C4170000}"/>
    <cellStyle name="Output 2 2 2 3" xfId="4112" xr:uid="{00000000-0005-0000-0000-0000C5170000}"/>
    <cellStyle name="Output 2 2 2 3 2" xfId="14537" xr:uid="{00000000-0005-0000-0000-0000C6170000}"/>
    <cellStyle name="Output 2 2 2 4" xfId="14538" xr:uid="{00000000-0005-0000-0000-0000C7170000}"/>
    <cellStyle name="Output 2 2 3" xfId="4113" xr:uid="{00000000-0005-0000-0000-0000C8170000}"/>
    <cellStyle name="Output 2 2 3 2" xfId="4114" xr:uid="{00000000-0005-0000-0000-0000C9170000}"/>
    <cellStyle name="Output 2 2 3 2 2" xfId="14539" xr:uid="{00000000-0005-0000-0000-0000CA170000}"/>
    <cellStyle name="Output 2 2 3 3" xfId="4115" xr:uid="{00000000-0005-0000-0000-0000CB170000}"/>
    <cellStyle name="Output 2 2 3 3 2" xfId="14540" xr:uid="{00000000-0005-0000-0000-0000CC170000}"/>
    <cellStyle name="Output 2 2 3 4" xfId="14541" xr:uid="{00000000-0005-0000-0000-0000CD170000}"/>
    <cellStyle name="Output 2 2 4" xfId="4116" xr:uid="{00000000-0005-0000-0000-0000CE170000}"/>
    <cellStyle name="Output 2 2 4 2" xfId="14542" xr:uid="{00000000-0005-0000-0000-0000CF170000}"/>
    <cellStyle name="Output 2 2 5" xfId="4117" xr:uid="{00000000-0005-0000-0000-0000D0170000}"/>
    <cellStyle name="Output 2 2 5 2" xfId="14543" xr:uid="{00000000-0005-0000-0000-0000D1170000}"/>
    <cellStyle name="Output 2 2 6" xfId="14544" xr:uid="{00000000-0005-0000-0000-0000D2170000}"/>
    <cellStyle name="Output 2 3" xfId="4118" xr:uid="{00000000-0005-0000-0000-0000D3170000}"/>
    <cellStyle name="Output 2 3 2" xfId="4119" xr:uid="{00000000-0005-0000-0000-0000D4170000}"/>
    <cellStyle name="Output 2 3 2 2" xfId="4120" xr:uid="{00000000-0005-0000-0000-0000D5170000}"/>
    <cellStyle name="Output 2 3 2 2 2" xfId="14545" xr:uid="{00000000-0005-0000-0000-0000D6170000}"/>
    <cellStyle name="Output 2 3 2 3" xfId="4121" xr:uid="{00000000-0005-0000-0000-0000D7170000}"/>
    <cellStyle name="Output 2 3 2 3 2" xfId="14546" xr:uid="{00000000-0005-0000-0000-0000D8170000}"/>
    <cellStyle name="Output 2 3 2 4" xfId="14547" xr:uid="{00000000-0005-0000-0000-0000D9170000}"/>
    <cellStyle name="Output 2 3 3" xfId="4122" xr:uid="{00000000-0005-0000-0000-0000DA170000}"/>
    <cellStyle name="Output 2 3 3 2" xfId="4123" xr:uid="{00000000-0005-0000-0000-0000DB170000}"/>
    <cellStyle name="Output 2 3 3 2 2" xfId="14548" xr:uid="{00000000-0005-0000-0000-0000DC170000}"/>
    <cellStyle name="Output 2 3 3 3" xfId="4124" xr:uid="{00000000-0005-0000-0000-0000DD170000}"/>
    <cellStyle name="Output 2 3 3 3 2" xfId="14549" xr:uid="{00000000-0005-0000-0000-0000DE170000}"/>
    <cellStyle name="Output 2 3 3 4" xfId="14550" xr:uid="{00000000-0005-0000-0000-0000DF170000}"/>
    <cellStyle name="Output 2 3 4" xfId="4125" xr:uid="{00000000-0005-0000-0000-0000E0170000}"/>
    <cellStyle name="Output 2 3 4 2" xfId="14551" xr:uid="{00000000-0005-0000-0000-0000E1170000}"/>
    <cellStyle name="Output 2 3 5" xfId="4126" xr:uid="{00000000-0005-0000-0000-0000E2170000}"/>
    <cellStyle name="Output 2 3 5 2" xfId="14552" xr:uid="{00000000-0005-0000-0000-0000E3170000}"/>
    <cellStyle name="Output 2 3 6" xfId="14553" xr:uid="{00000000-0005-0000-0000-0000E4170000}"/>
    <cellStyle name="Output 2 4" xfId="4127" xr:uid="{00000000-0005-0000-0000-0000E5170000}"/>
    <cellStyle name="Output 2 4 2" xfId="4128" xr:uid="{00000000-0005-0000-0000-0000E6170000}"/>
    <cellStyle name="Output 2 4 2 2" xfId="14554" xr:uid="{00000000-0005-0000-0000-0000E7170000}"/>
    <cellStyle name="Output 2 4 3" xfId="4129" xr:uid="{00000000-0005-0000-0000-0000E8170000}"/>
    <cellStyle name="Output 2 4 3 2" xfId="14555" xr:uid="{00000000-0005-0000-0000-0000E9170000}"/>
    <cellStyle name="Output 2 4 4" xfId="14556" xr:uid="{00000000-0005-0000-0000-0000EA170000}"/>
    <cellStyle name="Output 2 5" xfId="4130" xr:uid="{00000000-0005-0000-0000-0000EB170000}"/>
    <cellStyle name="Output 2 5 2" xfId="4131" xr:uid="{00000000-0005-0000-0000-0000EC170000}"/>
    <cellStyle name="Output 2 5 2 2" xfId="14557" xr:uid="{00000000-0005-0000-0000-0000ED170000}"/>
    <cellStyle name="Output 2 5 3" xfId="4132" xr:uid="{00000000-0005-0000-0000-0000EE170000}"/>
    <cellStyle name="Output 2 5 3 2" xfId="14558" xr:uid="{00000000-0005-0000-0000-0000EF170000}"/>
    <cellStyle name="Output 2 5 4" xfId="14559" xr:uid="{00000000-0005-0000-0000-0000F0170000}"/>
    <cellStyle name="Output 2 6" xfId="4133" xr:uid="{00000000-0005-0000-0000-0000F1170000}"/>
    <cellStyle name="Output 2 6 2" xfId="14560" xr:uid="{00000000-0005-0000-0000-0000F2170000}"/>
    <cellStyle name="Output 2 7" xfId="4134" xr:uid="{00000000-0005-0000-0000-0000F3170000}"/>
    <cellStyle name="Output 2 7 2" xfId="14561" xr:uid="{00000000-0005-0000-0000-0000F4170000}"/>
    <cellStyle name="Output 2 8" xfId="4135" xr:uid="{00000000-0005-0000-0000-0000F5170000}"/>
    <cellStyle name="Output 2 8 2" xfId="14562" xr:uid="{00000000-0005-0000-0000-0000F6170000}"/>
    <cellStyle name="Output 2 9" xfId="14563" xr:uid="{00000000-0005-0000-0000-0000F7170000}"/>
    <cellStyle name="Output 3" xfId="4136" xr:uid="{00000000-0005-0000-0000-0000F8170000}"/>
    <cellStyle name="Output 3 2" xfId="4137" xr:uid="{00000000-0005-0000-0000-0000F9170000}"/>
    <cellStyle name="Output 3 2 2" xfId="4138" xr:uid="{00000000-0005-0000-0000-0000FA170000}"/>
    <cellStyle name="Output 3 2 2 2" xfId="4139" xr:uid="{00000000-0005-0000-0000-0000FB170000}"/>
    <cellStyle name="Output 3 2 2 2 2" xfId="14564" xr:uid="{00000000-0005-0000-0000-0000FC170000}"/>
    <cellStyle name="Output 3 2 2 3" xfId="4140" xr:uid="{00000000-0005-0000-0000-0000FD170000}"/>
    <cellStyle name="Output 3 2 2 3 2" xfId="14565" xr:uid="{00000000-0005-0000-0000-0000FE170000}"/>
    <cellStyle name="Output 3 2 2 4" xfId="14566" xr:uid="{00000000-0005-0000-0000-0000FF170000}"/>
    <cellStyle name="Output 3 2 3" xfId="4141" xr:uid="{00000000-0005-0000-0000-000000180000}"/>
    <cellStyle name="Output 3 2 3 2" xfId="4142" xr:uid="{00000000-0005-0000-0000-000001180000}"/>
    <cellStyle name="Output 3 2 3 2 2" xfId="14567" xr:uid="{00000000-0005-0000-0000-000002180000}"/>
    <cellStyle name="Output 3 2 3 3" xfId="4143" xr:uid="{00000000-0005-0000-0000-000003180000}"/>
    <cellStyle name="Output 3 2 3 3 2" xfId="14568" xr:uid="{00000000-0005-0000-0000-000004180000}"/>
    <cellStyle name="Output 3 2 3 4" xfId="14569" xr:uid="{00000000-0005-0000-0000-000005180000}"/>
    <cellStyle name="Output 3 2 4" xfId="4144" xr:uid="{00000000-0005-0000-0000-000006180000}"/>
    <cellStyle name="Output 3 2 4 2" xfId="14570" xr:uid="{00000000-0005-0000-0000-000007180000}"/>
    <cellStyle name="Output 3 2 5" xfId="4145" xr:uid="{00000000-0005-0000-0000-000008180000}"/>
    <cellStyle name="Output 3 2 5 2" xfId="14571" xr:uid="{00000000-0005-0000-0000-000009180000}"/>
    <cellStyle name="Output 3 2 6" xfId="14572" xr:uid="{00000000-0005-0000-0000-00000A180000}"/>
    <cellStyle name="Output 3 3" xfId="4146" xr:uid="{00000000-0005-0000-0000-00000B180000}"/>
    <cellStyle name="Output 3 3 2" xfId="4147" xr:uid="{00000000-0005-0000-0000-00000C180000}"/>
    <cellStyle name="Output 3 3 2 2" xfId="14573" xr:uid="{00000000-0005-0000-0000-00000D180000}"/>
    <cellStyle name="Output 3 3 3" xfId="4148" xr:uid="{00000000-0005-0000-0000-00000E180000}"/>
    <cellStyle name="Output 3 3 3 2" xfId="14574" xr:uid="{00000000-0005-0000-0000-00000F180000}"/>
    <cellStyle name="Output 3 3 4" xfId="14575" xr:uid="{00000000-0005-0000-0000-000010180000}"/>
    <cellStyle name="Output 3 4" xfId="4149" xr:uid="{00000000-0005-0000-0000-000011180000}"/>
    <cellStyle name="Output 3 4 2" xfId="4150" xr:uid="{00000000-0005-0000-0000-000012180000}"/>
    <cellStyle name="Output 3 4 2 2" xfId="14576" xr:uid="{00000000-0005-0000-0000-000013180000}"/>
    <cellStyle name="Output 3 4 3" xfId="4151" xr:uid="{00000000-0005-0000-0000-000014180000}"/>
    <cellStyle name="Output 3 4 3 2" xfId="14577" xr:uid="{00000000-0005-0000-0000-000015180000}"/>
    <cellStyle name="Output 3 4 4" xfId="14578" xr:uid="{00000000-0005-0000-0000-000016180000}"/>
    <cellStyle name="Output 3 5" xfId="4152" xr:uid="{00000000-0005-0000-0000-000017180000}"/>
    <cellStyle name="Output 3 5 2" xfId="14579" xr:uid="{00000000-0005-0000-0000-000018180000}"/>
    <cellStyle name="Output 3 6" xfId="4153" xr:uid="{00000000-0005-0000-0000-000019180000}"/>
    <cellStyle name="Output 3 6 2" xfId="14580" xr:uid="{00000000-0005-0000-0000-00001A180000}"/>
    <cellStyle name="Output 3 7" xfId="14581" xr:uid="{00000000-0005-0000-0000-00001B180000}"/>
    <cellStyle name="Output 4" xfId="4154" xr:uid="{00000000-0005-0000-0000-00001C180000}"/>
    <cellStyle name="Output 4 2" xfId="4155" xr:uid="{00000000-0005-0000-0000-00001D180000}"/>
    <cellStyle name="Output 4 2 2" xfId="4156" xr:uid="{00000000-0005-0000-0000-00001E180000}"/>
    <cellStyle name="Output 4 2 2 2" xfId="14582" xr:uid="{00000000-0005-0000-0000-00001F180000}"/>
    <cellStyle name="Output 4 2 3" xfId="4157" xr:uid="{00000000-0005-0000-0000-000020180000}"/>
    <cellStyle name="Output 4 2 3 2" xfId="14583" xr:uid="{00000000-0005-0000-0000-000021180000}"/>
    <cellStyle name="Output 4 2 4" xfId="14584" xr:uid="{00000000-0005-0000-0000-000022180000}"/>
    <cellStyle name="Output 4 3" xfId="4158" xr:uid="{00000000-0005-0000-0000-000023180000}"/>
    <cellStyle name="Output 4 3 2" xfId="4159" xr:uid="{00000000-0005-0000-0000-000024180000}"/>
    <cellStyle name="Output 4 3 2 2" xfId="14585" xr:uid="{00000000-0005-0000-0000-000025180000}"/>
    <cellStyle name="Output 4 3 3" xfId="4160" xr:uid="{00000000-0005-0000-0000-000026180000}"/>
    <cellStyle name="Output 4 3 3 2" xfId="14586" xr:uid="{00000000-0005-0000-0000-000027180000}"/>
    <cellStyle name="Output 4 3 4" xfId="14587" xr:uid="{00000000-0005-0000-0000-000028180000}"/>
    <cellStyle name="Output 4 4" xfId="4161" xr:uid="{00000000-0005-0000-0000-000029180000}"/>
    <cellStyle name="Output 4 4 2" xfId="14588" xr:uid="{00000000-0005-0000-0000-00002A180000}"/>
    <cellStyle name="Output 4 5" xfId="4162" xr:uid="{00000000-0005-0000-0000-00002B180000}"/>
    <cellStyle name="Output 4 5 2" xfId="14589" xr:uid="{00000000-0005-0000-0000-00002C180000}"/>
    <cellStyle name="Output 4 6" xfId="14590" xr:uid="{00000000-0005-0000-0000-00002D180000}"/>
    <cellStyle name="Output 5" xfId="4163" xr:uid="{00000000-0005-0000-0000-00002E180000}"/>
    <cellStyle name="Output 5 2" xfId="4164" xr:uid="{00000000-0005-0000-0000-00002F180000}"/>
    <cellStyle name="Output 5 2 2" xfId="4165" xr:uid="{00000000-0005-0000-0000-000030180000}"/>
    <cellStyle name="Output 5 2 2 2" xfId="14591" xr:uid="{00000000-0005-0000-0000-000031180000}"/>
    <cellStyle name="Output 5 2 3" xfId="4166" xr:uid="{00000000-0005-0000-0000-000032180000}"/>
    <cellStyle name="Output 5 2 3 2" xfId="14592" xr:uid="{00000000-0005-0000-0000-000033180000}"/>
    <cellStyle name="Output 5 2 4" xfId="14593" xr:uid="{00000000-0005-0000-0000-000034180000}"/>
    <cellStyle name="Output 5 3" xfId="4167" xr:uid="{00000000-0005-0000-0000-000035180000}"/>
    <cellStyle name="Output 5 3 2" xfId="4168" xr:uid="{00000000-0005-0000-0000-000036180000}"/>
    <cellStyle name="Output 5 3 2 2" xfId="14594" xr:uid="{00000000-0005-0000-0000-000037180000}"/>
    <cellStyle name="Output 5 3 3" xfId="4169" xr:uid="{00000000-0005-0000-0000-000038180000}"/>
    <cellStyle name="Output 5 3 3 2" xfId="14595" xr:uid="{00000000-0005-0000-0000-000039180000}"/>
    <cellStyle name="Output 5 3 4" xfId="14596" xr:uid="{00000000-0005-0000-0000-00003A180000}"/>
    <cellStyle name="Output 5 4" xfId="4170" xr:uid="{00000000-0005-0000-0000-00003B180000}"/>
    <cellStyle name="Output 5 4 2" xfId="14597" xr:uid="{00000000-0005-0000-0000-00003C180000}"/>
    <cellStyle name="Output 5 5" xfId="4171" xr:uid="{00000000-0005-0000-0000-00003D180000}"/>
    <cellStyle name="Output 5 5 2" xfId="14598" xr:uid="{00000000-0005-0000-0000-00003E180000}"/>
    <cellStyle name="Output 5 6" xfId="14599" xr:uid="{00000000-0005-0000-0000-00003F180000}"/>
    <cellStyle name="p" xfId="4174" xr:uid="{00000000-0005-0000-0000-000040180000}"/>
    <cellStyle name="p 2" xfId="14600" xr:uid="{00000000-0005-0000-0000-000041180000}"/>
    <cellStyle name="paint" xfId="4175" xr:uid="{00000000-0005-0000-0000-000042180000}"/>
    <cellStyle name="Pattern" xfId="4176" xr:uid="{00000000-0005-0000-0000-000043180000}"/>
    <cellStyle name="Pattern 2" xfId="4177" xr:uid="{00000000-0005-0000-0000-000044180000}"/>
    <cellStyle name="Pattern 3" xfId="4178" xr:uid="{00000000-0005-0000-0000-000045180000}"/>
    <cellStyle name="per.style" xfId="8" xr:uid="{00000000-0005-0000-0000-000046180000}"/>
    <cellStyle name="per.style 2" xfId="4179" xr:uid="{00000000-0005-0000-0000-000047180000}"/>
    <cellStyle name="per.style 3" xfId="4180" xr:uid="{00000000-0005-0000-0000-000048180000}"/>
    <cellStyle name="per.style 4" xfId="4181" xr:uid="{00000000-0005-0000-0000-000049180000}"/>
    <cellStyle name="per.style_160627 Dinh muc chi thuong xuyen 2017 -73% - 72-28 theo can doi cua TCT" xfId="4182" xr:uid="{00000000-0005-0000-0000-00004A180000}"/>
    <cellStyle name="Percent" xfId="151" builtinId="5"/>
    <cellStyle name="Percent [0]" xfId="4183" xr:uid="{00000000-0005-0000-0000-00004C180000}"/>
    <cellStyle name="Percent [0] 2" xfId="4184" xr:uid="{00000000-0005-0000-0000-00004D180000}"/>
    <cellStyle name="Percent [0] 3" xfId="4185" xr:uid="{00000000-0005-0000-0000-00004E180000}"/>
    <cellStyle name="Percent [0] 4" xfId="4186" xr:uid="{00000000-0005-0000-0000-00004F180000}"/>
    <cellStyle name="Percent [0] 5" xfId="4187" xr:uid="{00000000-0005-0000-0000-000050180000}"/>
    <cellStyle name="Percent [00]" xfId="4188" xr:uid="{00000000-0005-0000-0000-000051180000}"/>
    <cellStyle name="Percent [00] 2" xfId="4189" xr:uid="{00000000-0005-0000-0000-000052180000}"/>
    <cellStyle name="Percent [00] 3" xfId="4190" xr:uid="{00000000-0005-0000-0000-000053180000}"/>
    <cellStyle name="Percent [00] 4" xfId="4191" xr:uid="{00000000-0005-0000-0000-000054180000}"/>
    <cellStyle name="Percent [00] 5" xfId="4192" xr:uid="{00000000-0005-0000-0000-000055180000}"/>
    <cellStyle name="Percent [2]" xfId="117" xr:uid="{00000000-0005-0000-0000-000056180000}"/>
    <cellStyle name="Percent [2] 2" xfId="4193" xr:uid="{00000000-0005-0000-0000-000057180000}"/>
    <cellStyle name="Percent 10" xfId="4194" xr:uid="{00000000-0005-0000-0000-000058180000}"/>
    <cellStyle name="Percent 11" xfId="4195" xr:uid="{00000000-0005-0000-0000-000059180000}"/>
    <cellStyle name="Percent 12" xfId="4196" xr:uid="{00000000-0005-0000-0000-00005A180000}"/>
    <cellStyle name="Percent 13" xfId="4197" xr:uid="{00000000-0005-0000-0000-00005B180000}"/>
    <cellStyle name="Percent 14" xfId="4198" xr:uid="{00000000-0005-0000-0000-00005C180000}"/>
    <cellStyle name="Percent 15" xfId="13285" xr:uid="{00000000-0005-0000-0000-00005D180000}"/>
    <cellStyle name="Percent 16" xfId="13287" xr:uid="{00000000-0005-0000-0000-00005E180000}"/>
    <cellStyle name="Percent 16 2" xfId="14601" xr:uid="{00000000-0005-0000-0000-00005F180000}"/>
    <cellStyle name="Percent 2" xfId="4199" xr:uid="{00000000-0005-0000-0000-000060180000}"/>
    <cellStyle name="Percent 2 2" xfId="4200" xr:uid="{00000000-0005-0000-0000-000061180000}"/>
    <cellStyle name="Percent 2 2 2" xfId="4201" xr:uid="{00000000-0005-0000-0000-000062180000}"/>
    <cellStyle name="Percent 2 2 2 2" xfId="4202" xr:uid="{00000000-0005-0000-0000-000063180000}"/>
    <cellStyle name="Percent 2 2 2 3" xfId="4203" xr:uid="{00000000-0005-0000-0000-000064180000}"/>
    <cellStyle name="Percent 2 3" xfId="4204" xr:uid="{00000000-0005-0000-0000-000065180000}"/>
    <cellStyle name="Percent 2 3 2" xfId="4205" xr:uid="{00000000-0005-0000-0000-000066180000}"/>
    <cellStyle name="Percent 2 4" xfId="4206" xr:uid="{00000000-0005-0000-0000-000067180000}"/>
    <cellStyle name="Percent 2 5" xfId="4207" xr:uid="{00000000-0005-0000-0000-000068180000}"/>
    <cellStyle name="Percent 2 5 2" xfId="4208" xr:uid="{00000000-0005-0000-0000-000069180000}"/>
    <cellStyle name="Percent 2 5 3" xfId="4209" xr:uid="{00000000-0005-0000-0000-00006A180000}"/>
    <cellStyle name="Percent 2 6" xfId="4210" xr:uid="{00000000-0005-0000-0000-00006B180000}"/>
    <cellStyle name="Percent 2 7" xfId="4211" xr:uid="{00000000-0005-0000-0000-00006C180000}"/>
    <cellStyle name="Percent 2_BBTL Hung Yen" xfId="4212" xr:uid="{00000000-0005-0000-0000-00006D180000}"/>
    <cellStyle name="Percent 3" xfId="4213" xr:uid="{00000000-0005-0000-0000-00006E180000}"/>
    <cellStyle name="Percent 3 2" xfId="4214" xr:uid="{00000000-0005-0000-0000-00006F180000}"/>
    <cellStyle name="Percent 3 2 2" xfId="4215" xr:uid="{00000000-0005-0000-0000-000070180000}"/>
    <cellStyle name="Percent 3 3" xfId="4216" xr:uid="{00000000-0005-0000-0000-000071180000}"/>
    <cellStyle name="Percent 3 4" xfId="4217" xr:uid="{00000000-0005-0000-0000-000072180000}"/>
    <cellStyle name="Percent 3 5" xfId="4218" xr:uid="{00000000-0005-0000-0000-000073180000}"/>
    <cellStyle name="Percent 4" xfId="4219" xr:uid="{00000000-0005-0000-0000-000074180000}"/>
    <cellStyle name="Percent 4 2" xfId="4220" xr:uid="{00000000-0005-0000-0000-000075180000}"/>
    <cellStyle name="Percent 4 3" xfId="4221" xr:uid="{00000000-0005-0000-0000-000076180000}"/>
    <cellStyle name="Percent 5" xfId="4222" xr:uid="{00000000-0005-0000-0000-000077180000}"/>
    <cellStyle name="Percent 5 2" xfId="4223" xr:uid="{00000000-0005-0000-0000-000078180000}"/>
    <cellStyle name="Percent 5 3" xfId="4224" xr:uid="{00000000-0005-0000-0000-000079180000}"/>
    <cellStyle name="Percent 6" xfId="4225" xr:uid="{00000000-0005-0000-0000-00007A180000}"/>
    <cellStyle name="Percent 6 2" xfId="4226" xr:uid="{00000000-0005-0000-0000-00007B180000}"/>
    <cellStyle name="Percent 7" xfId="4227" xr:uid="{00000000-0005-0000-0000-00007C180000}"/>
    <cellStyle name="Percent 7 2" xfId="4228" xr:uid="{00000000-0005-0000-0000-00007D180000}"/>
    <cellStyle name="Percent 8" xfId="4229" xr:uid="{00000000-0005-0000-0000-00007E180000}"/>
    <cellStyle name="Percent 9" xfId="4230" xr:uid="{00000000-0005-0000-0000-00007F180000}"/>
    <cellStyle name="PERCENTAGE" xfId="4231" xr:uid="{00000000-0005-0000-0000-000080180000}"/>
    <cellStyle name="PERCENTAGE 2" xfId="12716" xr:uid="{00000000-0005-0000-0000-000081180000}"/>
    <cellStyle name="PERCENTAGE 2 2" xfId="14602" xr:uid="{00000000-0005-0000-0000-000082180000}"/>
    <cellStyle name="PERCENTAGE 3" xfId="14603" xr:uid="{00000000-0005-0000-0000-000083180000}"/>
    <cellStyle name="PHONG" xfId="4245" xr:uid="{00000000-0005-0000-0000-000084180000}"/>
    <cellStyle name="Pourcentage" xfId="4232" xr:uid="{00000000-0005-0000-0000-000085180000}"/>
    <cellStyle name="Pourcentage 2" xfId="4233" xr:uid="{00000000-0005-0000-0000-000086180000}"/>
    <cellStyle name="PrePop Currency (0)" xfId="4234" xr:uid="{00000000-0005-0000-0000-000087180000}"/>
    <cellStyle name="PrePop Currency (0) 2" xfId="4235" xr:uid="{00000000-0005-0000-0000-000088180000}"/>
    <cellStyle name="PrePop Currency (2)" xfId="4236" xr:uid="{00000000-0005-0000-0000-000089180000}"/>
    <cellStyle name="PrePop Units (0)" xfId="4237" xr:uid="{00000000-0005-0000-0000-00008A180000}"/>
    <cellStyle name="PrePop Units (0) 2" xfId="4238" xr:uid="{00000000-0005-0000-0000-00008B180000}"/>
    <cellStyle name="PrePop Units (1)" xfId="4239" xr:uid="{00000000-0005-0000-0000-00008C180000}"/>
    <cellStyle name="PrePop Units (2)" xfId="4240" xr:uid="{00000000-0005-0000-0000-00008D180000}"/>
    <cellStyle name="pricing" xfId="4241" xr:uid="{00000000-0005-0000-0000-00008E180000}"/>
    <cellStyle name="pricing 2" xfId="4242" xr:uid="{00000000-0005-0000-0000-00008F180000}"/>
    <cellStyle name="PSChar" xfId="4243" xr:uid="{00000000-0005-0000-0000-000090180000}"/>
    <cellStyle name="PSHeading" xfId="4244" xr:uid="{00000000-0005-0000-0000-000091180000}"/>
    <cellStyle name="Quantity" xfId="4246" xr:uid="{00000000-0005-0000-0000-000092180000}"/>
    <cellStyle name="regstoresfromspecstores" xfId="118" xr:uid="{00000000-0005-0000-0000-000093180000}"/>
    <cellStyle name="RevList" xfId="107" xr:uid="{00000000-0005-0000-0000-000094180000}"/>
    <cellStyle name="RevList 2" xfId="13257" xr:uid="{00000000-0005-0000-0000-000095180000}"/>
    <cellStyle name="RevList 3" xfId="4247" xr:uid="{00000000-0005-0000-0000-000096180000}"/>
    <cellStyle name="rlink_tiªn l­în_x001b_Hyperlink_TONG HOP KINH PHI" xfId="4248" xr:uid="{00000000-0005-0000-0000-000097180000}"/>
    <cellStyle name="rmal_ADAdot" xfId="4249" xr:uid="{00000000-0005-0000-0000-000098180000}"/>
    <cellStyle name="S—_x0008_" xfId="4250" xr:uid="{00000000-0005-0000-0000-000099180000}"/>
    <cellStyle name="S—_x0008_ 2" xfId="4251" xr:uid="{00000000-0005-0000-0000-00009A180000}"/>
    <cellStyle name="s]_x000d__x000a_spooler=yes_x000d__x000a_load=_x000d__x000a_Beep=yes_x000d__x000a_NullPort=None_x000d__x000a_BorderWidth=3_x000d__x000a_CursorBlinkRate=1200_x000d__x000a_DoubleClickSpeed=452_x000d__x000a_Programs=co" xfId="119" xr:uid="{00000000-0005-0000-0000-00009B180000}"/>
    <cellStyle name="s]_x000d__x000a_spooler=yes_x000d__x000a_load=_x000d__x000a_Beep=yes_x000d__x000a_NullPort=None_x000d__x000a_BorderWidth=3_x000d__x000a_CursorBlinkRate=1200_x000d__x000a_DoubleClickSpeed=452_x000d__x000a_Programs=co 2" xfId="13266" xr:uid="{00000000-0005-0000-0000-00009C180000}"/>
    <cellStyle name="s]_x000d__x000a_spooler=yes_x000d__x000a_load=_x000d__x000a_Beep=yes_x000d__x000a_NullPort=None_x000d__x000a_BorderWidth=3_x000d__x000a_CursorBlinkRate=1200_x000d__x000a_DoubleClickSpeed=452_x000d__x000a_Programs=co 3" xfId="4252" xr:uid="{00000000-0005-0000-0000-00009D180000}"/>
    <cellStyle name="S—_x0008__160505 BIEU CHI CÂN ĐÓI NSDP TREN DAU DAN" xfId="12717" xr:uid="{00000000-0005-0000-0000-00009E180000}"/>
    <cellStyle name="SAPBEXaggData" xfId="4253" xr:uid="{00000000-0005-0000-0000-00009F180000}"/>
    <cellStyle name="SAPBEXaggData 2" xfId="4254" xr:uid="{00000000-0005-0000-0000-0000A0180000}"/>
    <cellStyle name="SAPBEXaggData 2 2" xfId="4255" xr:uid="{00000000-0005-0000-0000-0000A1180000}"/>
    <cellStyle name="SAPBEXaggData 2 2 2" xfId="4256" xr:uid="{00000000-0005-0000-0000-0000A2180000}"/>
    <cellStyle name="SAPBEXaggData 2 2 2 2" xfId="14604" xr:uid="{00000000-0005-0000-0000-0000A3180000}"/>
    <cellStyle name="SAPBEXaggData 2 2 3" xfId="4257" xr:uid="{00000000-0005-0000-0000-0000A4180000}"/>
    <cellStyle name="SAPBEXaggData 2 2 3 2" xfId="14605" xr:uid="{00000000-0005-0000-0000-0000A5180000}"/>
    <cellStyle name="SAPBEXaggData 2 2 4" xfId="14606" xr:uid="{00000000-0005-0000-0000-0000A6180000}"/>
    <cellStyle name="SAPBEXaggData 2 3" xfId="4258" xr:uid="{00000000-0005-0000-0000-0000A7180000}"/>
    <cellStyle name="SAPBEXaggData 2 3 2" xfId="4259" xr:uid="{00000000-0005-0000-0000-0000A8180000}"/>
    <cellStyle name="SAPBEXaggData 2 3 2 2" xfId="14607" xr:uid="{00000000-0005-0000-0000-0000A9180000}"/>
    <cellStyle name="SAPBEXaggData 2 3 3" xfId="4260" xr:uid="{00000000-0005-0000-0000-0000AA180000}"/>
    <cellStyle name="SAPBEXaggData 2 3 3 2" xfId="14608" xr:uid="{00000000-0005-0000-0000-0000AB180000}"/>
    <cellStyle name="SAPBEXaggData 2 3 4" xfId="14609" xr:uid="{00000000-0005-0000-0000-0000AC180000}"/>
    <cellStyle name="SAPBEXaggData 2 4" xfId="4261" xr:uid="{00000000-0005-0000-0000-0000AD180000}"/>
    <cellStyle name="SAPBEXaggData 2 4 2" xfId="14610" xr:uid="{00000000-0005-0000-0000-0000AE180000}"/>
    <cellStyle name="SAPBEXaggData 2 5" xfId="4262" xr:uid="{00000000-0005-0000-0000-0000AF180000}"/>
    <cellStyle name="SAPBEXaggData 2 5 2" xfId="14611" xr:uid="{00000000-0005-0000-0000-0000B0180000}"/>
    <cellStyle name="SAPBEXaggData 2 6" xfId="14612" xr:uid="{00000000-0005-0000-0000-0000B1180000}"/>
    <cellStyle name="SAPBEXaggData 3" xfId="4263" xr:uid="{00000000-0005-0000-0000-0000B2180000}"/>
    <cellStyle name="SAPBEXaggData 3 2" xfId="4264" xr:uid="{00000000-0005-0000-0000-0000B3180000}"/>
    <cellStyle name="SAPBEXaggData 3 2 2" xfId="4265" xr:uid="{00000000-0005-0000-0000-0000B4180000}"/>
    <cellStyle name="SAPBEXaggData 3 2 2 2" xfId="14613" xr:uid="{00000000-0005-0000-0000-0000B5180000}"/>
    <cellStyle name="SAPBEXaggData 3 2 3" xfId="4266" xr:uid="{00000000-0005-0000-0000-0000B6180000}"/>
    <cellStyle name="SAPBEXaggData 3 2 3 2" xfId="14614" xr:uid="{00000000-0005-0000-0000-0000B7180000}"/>
    <cellStyle name="SAPBEXaggData 3 2 4" xfId="14615" xr:uid="{00000000-0005-0000-0000-0000B8180000}"/>
    <cellStyle name="SAPBEXaggData 3 3" xfId="4267" xr:uid="{00000000-0005-0000-0000-0000B9180000}"/>
    <cellStyle name="SAPBEXaggData 3 3 2" xfId="4268" xr:uid="{00000000-0005-0000-0000-0000BA180000}"/>
    <cellStyle name="SAPBEXaggData 3 3 2 2" xfId="14616" xr:uid="{00000000-0005-0000-0000-0000BB180000}"/>
    <cellStyle name="SAPBEXaggData 3 3 3" xfId="4269" xr:uid="{00000000-0005-0000-0000-0000BC180000}"/>
    <cellStyle name="SAPBEXaggData 3 3 3 2" xfId="14617" xr:uid="{00000000-0005-0000-0000-0000BD180000}"/>
    <cellStyle name="SAPBEXaggData 3 3 4" xfId="14618" xr:uid="{00000000-0005-0000-0000-0000BE180000}"/>
    <cellStyle name="SAPBEXaggData 3 4" xfId="4270" xr:uid="{00000000-0005-0000-0000-0000BF180000}"/>
    <cellStyle name="SAPBEXaggData 3 4 2" xfId="14619" xr:uid="{00000000-0005-0000-0000-0000C0180000}"/>
    <cellStyle name="SAPBEXaggData 3 5" xfId="4271" xr:uid="{00000000-0005-0000-0000-0000C1180000}"/>
    <cellStyle name="SAPBEXaggData 3 5 2" xfId="14620" xr:uid="{00000000-0005-0000-0000-0000C2180000}"/>
    <cellStyle name="SAPBEXaggData 3 6" xfId="14621" xr:uid="{00000000-0005-0000-0000-0000C3180000}"/>
    <cellStyle name="SAPBEXaggData 4" xfId="4272" xr:uid="{00000000-0005-0000-0000-0000C4180000}"/>
    <cellStyle name="SAPBEXaggData 4 2" xfId="4273" xr:uid="{00000000-0005-0000-0000-0000C5180000}"/>
    <cellStyle name="SAPBEXaggData 4 2 2" xfId="14622" xr:uid="{00000000-0005-0000-0000-0000C6180000}"/>
    <cellStyle name="SAPBEXaggData 4 3" xfId="4274" xr:uid="{00000000-0005-0000-0000-0000C7180000}"/>
    <cellStyle name="SAPBEXaggData 4 3 2" xfId="14623" xr:uid="{00000000-0005-0000-0000-0000C8180000}"/>
    <cellStyle name="SAPBEXaggData 4 4" xfId="14624" xr:uid="{00000000-0005-0000-0000-0000C9180000}"/>
    <cellStyle name="SAPBEXaggData 5" xfId="4275" xr:uid="{00000000-0005-0000-0000-0000CA180000}"/>
    <cellStyle name="SAPBEXaggData 5 2" xfId="4276" xr:uid="{00000000-0005-0000-0000-0000CB180000}"/>
    <cellStyle name="SAPBEXaggData 5 2 2" xfId="14625" xr:uid="{00000000-0005-0000-0000-0000CC180000}"/>
    <cellStyle name="SAPBEXaggData 5 3" xfId="4277" xr:uid="{00000000-0005-0000-0000-0000CD180000}"/>
    <cellStyle name="SAPBEXaggData 5 3 2" xfId="14626" xr:uid="{00000000-0005-0000-0000-0000CE180000}"/>
    <cellStyle name="SAPBEXaggData 5 4" xfId="14627" xr:uid="{00000000-0005-0000-0000-0000CF180000}"/>
    <cellStyle name="SAPBEXaggData 6" xfId="4278" xr:uid="{00000000-0005-0000-0000-0000D0180000}"/>
    <cellStyle name="SAPBEXaggData 6 2" xfId="14628" xr:uid="{00000000-0005-0000-0000-0000D1180000}"/>
    <cellStyle name="SAPBEXaggData 7" xfId="4279" xr:uid="{00000000-0005-0000-0000-0000D2180000}"/>
    <cellStyle name="SAPBEXaggData 7 2" xfId="14629" xr:uid="{00000000-0005-0000-0000-0000D3180000}"/>
    <cellStyle name="SAPBEXaggData 8" xfId="4280" xr:uid="{00000000-0005-0000-0000-0000D4180000}"/>
    <cellStyle name="SAPBEXaggData 8 2" xfId="14630" xr:uid="{00000000-0005-0000-0000-0000D5180000}"/>
    <cellStyle name="SAPBEXaggData 9" xfId="14631" xr:uid="{00000000-0005-0000-0000-0000D6180000}"/>
    <cellStyle name="SAPBEXaggData_160627 Dinh muc chi thuong xuyen 2017 -73% - 72-28 theo can doi cua TCT" xfId="4281" xr:uid="{00000000-0005-0000-0000-0000D7180000}"/>
    <cellStyle name="SAPBEXaggDataEmph" xfId="4282" xr:uid="{00000000-0005-0000-0000-0000D8180000}"/>
    <cellStyle name="SAPBEXaggDataEmph 2" xfId="4283" xr:uid="{00000000-0005-0000-0000-0000D9180000}"/>
    <cellStyle name="SAPBEXaggDataEmph 2 2" xfId="4284" xr:uid="{00000000-0005-0000-0000-0000DA180000}"/>
    <cellStyle name="SAPBEXaggDataEmph 2 2 2" xfId="4285" xr:uid="{00000000-0005-0000-0000-0000DB180000}"/>
    <cellStyle name="SAPBEXaggDataEmph 2 2 2 2" xfId="14632" xr:uid="{00000000-0005-0000-0000-0000DC180000}"/>
    <cellStyle name="SAPBEXaggDataEmph 2 2 3" xfId="4286" xr:uid="{00000000-0005-0000-0000-0000DD180000}"/>
    <cellStyle name="SAPBEXaggDataEmph 2 2 3 2" xfId="14633" xr:uid="{00000000-0005-0000-0000-0000DE180000}"/>
    <cellStyle name="SAPBEXaggDataEmph 2 2 4" xfId="14634" xr:uid="{00000000-0005-0000-0000-0000DF180000}"/>
    <cellStyle name="SAPBEXaggDataEmph 2 3" xfId="4287" xr:uid="{00000000-0005-0000-0000-0000E0180000}"/>
    <cellStyle name="SAPBEXaggDataEmph 2 3 2" xfId="4288" xr:uid="{00000000-0005-0000-0000-0000E1180000}"/>
    <cellStyle name="SAPBEXaggDataEmph 2 3 2 2" xfId="14635" xr:uid="{00000000-0005-0000-0000-0000E2180000}"/>
    <cellStyle name="SAPBEXaggDataEmph 2 3 3" xfId="4289" xr:uid="{00000000-0005-0000-0000-0000E3180000}"/>
    <cellStyle name="SAPBEXaggDataEmph 2 3 3 2" xfId="14636" xr:uid="{00000000-0005-0000-0000-0000E4180000}"/>
    <cellStyle name="SAPBEXaggDataEmph 2 3 4" xfId="14637" xr:uid="{00000000-0005-0000-0000-0000E5180000}"/>
    <cellStyle name="SAPBEXaggDataEmph 2 4" xfId="4290" xr:uid="{00000000-0005-0000-0000-0000E6180000}"/>
    <cellStyle name="SAPBEXaggDataEmph 2 4 2" xfId="14638" xr:uid="{00000000-0005-0000-0000-0000E7180000}"/>
    <cellStyle name="SAPBEXaggDataEmph 2 5" xfId="4291" xr:uid="{00000000-0005-0000-0000-0000E8180000}"/>
    <cellStyle name="SAPBEXaggDataEmph 2 5 2" xfId="14639" xr:uid="{00000000-0005-0000-0000-0000E9180000}"/>
    <cellStyle name="SAPBEXaggDataEmph 2 6" xfId="14640" xr:uid="{00000000-0005-0000-0000-0000EA180000}"/>
    <cellStyle name="SAPBEXaggDataEmph 3" xfId="4292" xr:uid="{00000000-0005-0000-0000-0000EB180000}"/>
    <cellStyle name="SAPBEXaggDataEmph 3 2" xfId="4293" xr:uid="{00000000-0005-0000-0000-0000EC180000}"/>
    <cellStyle name="SAPBEXaggDataEmph 3 2 2" xfId="4294" xr:uid="{00000000-0005-0000-0000-0000ED180000}"/>
    <cellStyle name="SAPBEXaggDataEmph 3 2 2 2" xfId="14641" xr:uid="{00000000-0005-0000-0000-0000EE180000}"/>
    <cellStyle name="SAPBEXaggDataEmph 3 2 3" xfId="4295" xr:uid="{00000000-0005-0000-0000-0000EF180000}"/>
    <cellStyle name="SAPBEXaggDataEmph 3 2 3 2" xfId="14642" xr:uid="{00000000-0005-0000-0000-0000F0180000}"/>
    <cellStyle name="SAPBEXaggDataEmph 3 2 4" xfId="14643" xr:uid="{00000000-0005-0000-0000-0000F1180000}"/>
    <cellStyle name="SAPBEXaggDataEmph 3 3" xfId="4296" xr:uid="{00000000-0005-0000-0000-0000F2180000}"/>
    <cellStyle name="SAPBEXaggDataEmph 3 3 2" xfId="4297" xr:uid="{00000000-0005-0000-0000-0000F3180000}"/>
    <cellStyle name="SAPBEXaggDataEmph 3 3 2 2" xfId="14644" xr:uid="{00000000-0005-0000-0000-0000F4180000}"/>
    <cellStyle name="SAPBEXaggDataEmph 3 3 3" xfId="4298" xr:uid="{00000000-0005-0000-0000-0000F5180000}"/>
    <cellStyle name="SAPBEXaggDataEmph 3 3 3 2" xfId="14645" xr:uid="{00000000-0005-0000-0000-0000F6180000}"/>
    <cellStyle name="SAPBEXaggDataEmph 3 3 4" xfId="14646" xr:uid="{00000000-0005-0000-0000-0000F7180000}"/>
    <cellStyle name="SAPBEXaggDataEmph 3 4" xfId="4299" xr:uid="{00000000-0005-0000-0000-0000F8180000}"/>
    <cellStyle name="SAPBEXaggDataEmph 3 4 2" xfId="14647" xr:uid="{00000000-0005-0000-0000-0000F9180000}"/>
    <cellStyle name="SAPBEXaggDataEmph 3 5" xfId="4300" xr:uid="{00000000-0005-0000-0000-0000FA180000}"/>
    <cellStyle name="SAPBEXaggDataEmph 3 5 2" xfId="14648" xr:uid="{00000000-0005-0000-0000-0000FB180000}"/>
    <cellStyle name="SAPBEXaggDataEmph 3 6" xfId="14649" xr:uid="{00000000-0005-0000-0000-0000FC180000}"/>
    <cellStyle name="SAPBEXaggDataEmph 4" xfId="4301" xr:uid="{00000000-0005-0000-0000-0000FD180000}"/>
    <cellStyle name="SAPBEXaggDataEmph 4 2" xfId="4302" xr:uid="{00000000-0005-0000-0000-0000FE180000}"/>
    <cellStyle name="SAPBEXaggDataEmph 4 2 2" xfId="14650" xr:uid="{00000000-0005-0000-0000-0000FF180000}"/>
    <cellStyle name="SAPBEXaggDataEmph 4 3" xfId="4303" xr:uid="{00000000-0005-0000-0000-000000190000}"/>
    <cellStyle name="SAPBEXaggDataEmph 4 3 2" xfId="14651" xr:uid="{00000000-0005-0000-0000-000001190000}"/>
    <cellStyle name="SAPBEXaggDataEmph 4 4" xfId="14652" xr:uid="{00000000-0005-0000-0000-000002190000}"/>
    <cellStyle name="SAPBEXaggDataEmph 5" xfId="4304" xr:uid="{00000000-0005-0000-0000-000003190000}"/>
    <cellStyle name="SAPBEXaggDataEmph 5 2" xfId="4305" xr:uid="{00000000-0005-0000-0000-000004190000}"/>
    <cellStyle name="SAPBEXaggDataEmph 5 2 2" xfId="14653" xr:uid="{00000000-0005-0000-0000-000005190000}"/>
    <cellStyle name="SAPBEXaggDataEmph 5 3" xfId="4306" xr:uid="{00000000-0005-0000-0000-000006190000}"/>
    <cellStyle name="SAPBEXaggDataEmph 5 3 2" xfId="14654" xr:uid="{00000000-0005-0000-0000-000007190000}"/>
    <cellStyle name="SAPBEXaggDataEmph 5 4" xfId="14655" xr:uid="{00000000-0005-0000-0000-000008190000}"/>
    <cellStyle name="SAPBEXaggDataEmph 6" xfId="4307" xr:uid="{00000000-0005-0000-0000-000009190000}"/>
    <cellStyle name="SAPBEXaggDataEmph 6 2" xfId="14656" xr:uid="{00000000-0005-0000-0000-00000A190000}"/>
    <cellStyle name="SAPBEXaggDataEmph 7" xfId="4308" xr:uid="{00000000-0005-0000-0000-00000B190000}"/>
    <cellStyle name="SAPBEXaggDataEmph 7 2" xfId="14657" xr:uid="{00000000-0005-0000-0000-00000C190000}"/>
    <cellStyle name="SAPBEXaggDataEmph 8" xfId="4309" xr:uid="{00000000-0005-0000-0000-00000D190000}"/>
    <cellStyle name="SAPBEXaggDataEmph 8 2" xfId="14658" xr:uid="{00000000-0005-0000-0000-00000E190000}"/>
    <cellStyle name="SAPBEXaggDataEmph 9" xfId="14659" xr:uid="{00000000-0005-0000-0000-00000F190000}"/>
    <cellStyle name="SAPBEXaggDataEmph_160627 Dinh muc chi thuong xuyen 2017 -73% - 72-28 theo can doi cua TCT" xfId="4310" xr:uid="{00000000-0005-0000-0000-000010190000}"/>
    <cellStyle name="SAPBEXaggItem" xfId="4311" xr:uid="{00000000-0005-0000-0000-000011190000}"/>
    <cellStyle name="SAPBEXaggItem 2" xfId="4312" xr:uid="{00000000-0005-0000-0000-000012190000}"/>
    <cellStyle name="SAPBEXaggItem 2 2" xfId="4313" xr:uid="{00000000-0005-0000-0000-000013190000}"/>
    <cellStyle name="SAPBEXaggItem 2 2 2" xfId="4314" xr:uid="{00000000-0005-0000-0000-000014190000}"/>
    <cellStyle name="SAPBEXaggItem 2 2 2 2" xfId="14660" xr:uid="{00000000-0005-0000-0000-000015190000}"/>
    <cellStyle name="SAPBEXaggItem 2 2 3" xfId="4315" xr:uid="{00000000-0005-0000-0000-000016190000}"/>
    <cellStyle name="SAPBEXaggItem 2 2 3 2" xfId="14661" xr:uid="{00000000-0005-0000-0000-000017190000}"/>
    <cellStyle name="SAPBEXaggItem 2 2 4" xfId="14662" xr:uid="{00000000-0005-0000-0000-000018190000}"/>
    <cellStyle name="SAPBEXaggItem 2 3" xfId="4316" xr:uid="{00000000-0005-0000-0000-000019190000}"/>
    <cellStyle name="SAPBEXaggItem 2 3 2" xfId="4317" xr:uid="{00000000-0005-0000-0000-00001A190000}"/>
    <cellStyle name="SAPBEXaggItem 2 3 2 2" xfId="14663" xr:uid="{00000000-0005-0000-0000-00001B190000}"/>
    <cellStyle name="SAPBEXaggItem 2 3 3" xfId="4318" xr:uid="{00000000-0005-0000-0000-00001C190000}"/>
    <cellStyle name="SAPBEXaggItem 2 3 3 2" xfId="14664" xr:uid="{00000000-0005-0000-0000-00001D190000}"/>
    <cellStyle name="SAPBEXaggItem 2 3 4" xfId="14665" xr:uid="{00000000-0005-0000-0000-00001E190000}"/>
    <cellStyle name="SAPBEXaggItem 2 4" xfId="4319" xr:uid="{00000000-0005-0000-0000-00001F190000}"/>
    <cellStyle name="SAPBEXaggItem 2 4 2" xfId="14666" xr:uid="{00000000-0005-0000-0000-000020190000}"/>
    <cellStyle name="SAPBEXaggItem 2 5" xfId="4320" xr:uid="{00000000-0005-0000-0000-000021190000}"/>
    <cellStyle name="SAPBEXaggItem 2 5 2" xfId="14667" xr:uid="{00000000-0005-0000-0000-000022190000}"/>
    <cellStyle name="SAPBEXaggItem 2 6" xfId="14668" xr:uid="{00000000-0005-0000-0000-000023190000}"/>
    <cellStyle name="SAPBEXaggItem 3" xfId="4321" xr:uid="{00000000-0005-0000-0000-000024190000}"/>
    <cellStyle name="SAPBEXaggItem 3 2" xfId="4322" xr:uid="{00000000-0005-0000-0000-000025190000}"/>
    <cellStyle name="SAPBEXaggItem 3 2 2" xfId="4323" xr:uid="{00000000-0005-0000-0000-000026190000}"/>
    <cellStyle name="SAPBEXaggItem 3 2 2 2" xfId="14669" xr:uid="{00000000-0005-0000-0000-000027190000}"/>
    <cellStyle name="SAPBEXaggItem 3 2 3" xfId="4324" xr:uid="{00000000-0005-0000-0000-000028190000}"/>
    <cellStyle name="SAPBEXaggItem 3 2 3 2" xfId="14670" xr:uid="{00000000-0005-0000-0000-000029190000}"/>
    <cellStyle name="SAPBEXaggItem 3 2 4" xfId="14671" xr:uid="{00000000-0005-0000-0000-00002A190000}"/>
    <cellStyle name="SAPBEXaggItem 3 3" xfId="4325" xr:uid="{00000000-0005-0000-0000-00002B190000}"/>
    <cellStyle name="SAPBEXaggItem 3 3 2" xfId="4326" xr:uid="{00000000-0005-0000-0000-00002C190000}"/>
    <cellStyle name="SAPBEXaggItem 3 3 2 2" xfId="14672" xr:uid="{00000000-0005-0000-0000-00002D190000}"/>
    <cellStyle name="SAPBEXaggItem 3 3 3" xfId="4327" xr:uid="{00000000-0005-0000-0000-00002E190000}"/>
    <cellStyle name="SAPBEXaggItem 3 3 3 2" xfId="14673" xr:uid="{00000000-0005-0000-0000-00002F190000}"/>
    <cellStyle name="SAPBEXaggItem 3 3 4" xfId="14674" xr:uid="{00000000-0005-0000-0000-000030190000}"/>
    <cellStyle name="SAPBEXaggItem 3 4" xfId="4328" xr:uid="{00000000-0005-0000-0000-000031190000}"/>
    <cellStyle name="SAPBEXaggItem 3 4 2" xfId="14675" xr:uid="{00000000-0005-0000-0000-000032190000}"/>
    <cellStyle name="SAPBEXaggItem 3 5" xfId="4329" xr:uid="{00000000-0005-0000-0000-000033190000}"/>
    <cellStyle name="SAPBEXaggItem 3 5 2" xfId="14676" xr:uid="{00000000-0005-0000-0000-000034190000}"/>
    <cellStyle name="SAPBEXaggItem 3 6" xfId="14677" xr:uid="{00000000-0005-0000-0000-000035190000}"/>
    <cellStyle name="SAPBEXaggItem 4" xfId="4330" xr:uid="{00000000-0005-0000-0000-000036190000}"/>
    <cellStyle name="SAPBEXaggItem 4 2" xfId="4331" xr:uid="{00000000-0005-0000-0000-000037190000}"/>
    <cellStyle name="SAPBEXaggItem 4 2 2" xfId="14678" xr:uid="{00000000-0005-0000-0000-000038190000}"/>
    <cellStyle name="SAPBEXaggItem 4 3" xfId="4332" xr:uid="{00000000-0005-0000-0000-000039190000}"/>
    <cellStyle name="SAPBEXaggItem 4 3 2" xfId="14679" xr:uid="{00000000-0005-0000-0000-00003A190000}"/>
    <cellStyle name="SAPBEXaggItem 4 4" xfId="14680" xr:uid="{00000000-0005-0000-0000-00003B190000}"/>
    <cellStyle name="SAPBEXaggItem 5" xfId="4333" xr:uid="{00000000-0005-0000-0000-00003C190000}"/>
    <cellStyle name="SAPBEXaggItem 5 2" xfId="4334" xr:uid="{00000000-0005-0000-0000-00003D190000}"/>
    <cellStyle name="SAPBEXaggItem 5 2 2" xfId="14681" xr:uid="{00000000-0005-0000-0000-00003E190000}"/>
    <cellStyle name="SAPBEXaggItem 5 3" xfId="4335" xr:uid="{00000000-0005-0000-0000-00003F190000}"/>
    <cellStyle name="SAPBEXaggItem 5 3 2" xfId="14682" xr:uid="{00000000-0005-0000-0000-000040190000}"/>
    <cellStyle name="SAPBEXaggItem 5 4" xfId="14683" xr:uid="{00000000-0005-0000-0000-000041190000}"/>
    <cellStyle name="SAPBEXaggItem 6" xfId="4336" xr:uid="{00000000-0005-0000-0000-000042190000}"/>
    <cellStyle name="SAPBEXaggItem 6 2" xfId="14684" xr:uid="{00000000-0005-0000-0000-000043190000}"/>
    <cellStyle name="SAPBEXaggItem 7" xfId="4337" xr:uid="{00000000-0005-0000-0000-000044190000}"/>
    <cellStyle name="SAPBEXaggItem 7 2" xfId="14685" xr:uid="{00000000-0005-0000-0000-000045190000}"/>
    <cellStyle name="SAPBEXaggItem 8" xfId="4338" xr:uid="{00000000-0005-0000-0000-000046190000}"/>
    <cellStyle name="SAPBEXaggItem 8 2" xfId="14686" xr:uid="{00000000-0005-0000-0000-000047190000}"/>
    <cellStyle name="SAPBEXaggItem 9" xfId="14687" xr:uid="{00000000-0005-0000-0000-000048190000}"/>
    <cellStyle name="SAPBEXaggItem_160627 Dinh muc chi thuong xuyen 2017 -73% - 72-28 theo can doi cua TCT" xfId="4339" xr:uid="{00000000-0005-0000-0000-000049190000}"/>
    <cellStyle name="SAPBEXchaText" xfId="4340" xr:uid="{00000000-0005-0000-0000-00004A190000}"/>
    <cellStyle name="SAPBEXchaText 2" xfId="4341" xr:uid="{00000000-0005-0000-0000-00004B190000}"/>
    <cellStyle name="SAPBEXchaText 3" xfId="4342" xr:uid="{00000000-0005-0000-0000-00004C190000}"/>
    <cellStyle name="SAPBEXchaText 4" xfId="4343" xr:uid="{00000000-0005-0000-0000-00004D190000}"/>
    <cellStyle name="SAPBEXchaText_160627 Dinh muc chi thuong xuyen 2017 -73% - 72-28 theo can doi cua TCT" xfId="4344" xr:uid="{00000000-0005-0000-0000-00004E190000}"/>
    <cellStyle name="SAPBEXexcBad7" xfId="4345" xr:uid="{00000000-0005-0000-0000-00004F190000}"/>
    <cellStyle name="SAPBEXexcBad7 2" xfId="4346" xr:uid="{00000000-0005-0000-0000-000050190000}"/>
    <cellStyle name="SAPBEXexcBad7 2 2" xfId="4347" xr:uid="{00000000-0005-0000-0000-000051190000}"/>
    <cellStyle name="SAPBEXexcBad7 2 2 2" xfId="4348" xr:uid="{00000000-0005-0000-0000-000052190000}"/>
    <cellStyle name="SAPBEXexcBad7 2 2 2 2" xfId="14688" xr:uid="{00000000-0005-0000-0000-000053190000}"/>
    <cellStyle name="SAPBEXexcBad7 2 2 3" xfId="4349" xr:uid="{00000000-0005-0000-0000-000054190000}"/>
    <cellStyle name="SAPBEXexcBad7 2 2 3 2" xfId="14689" xr:uid="{00000000-0005-0000-0000-000055190000}"/>
    <cellStyle name="SAPBEXexcBad7 2 2 4" xfId="14690" xr:uid="{00000000-0005-0000-0000-000056190000}"/>
    <cellStyle name="SAPBEXexcBad7 2 3" xfId="4350" xr:uid="{00000000-0005-0000-0000-000057190000}"/>
    <cellStyle name="SAPBEXexcBad7 2 3 2" xfId="4351" xr:uid="{00000000-0005-0000-0000-000058190000}"/>
    <cellStyle name="SAPBEXexcBad7 2 3 2 2" xfId="14691" xr:uid="{00000000-0005-0000-0000-000059190000}"/>
    <cellStyle name="SAPBEXexcBad7 2 3 3" xfId="4352" xr:uid="{00000000-0005-0000-0000-00005A190000}"/>
    <cellStyle name="SAPBEXexcBad7 2 3 3 2" xfId="14692" xr:uid="{00000000-0005-0000-0000-00005B190000}"/>
    <cellStyle name="SAPBEXexcBad7 2 3 4" xfId="14693" xr:uid="{00000000-0005-0000-0000-00005C190000}"/>
    <cellStyle name="SAPBEXexcBad7 2 4" xfId="4353" xr:uid="{00000000-0005-0000-0000-00005D190000}"/>
    <cellStyle name="SAPBEXexcBad7 2 4 2" xfId="14694" xr:uid="{00000000-0005-0000-0000-00005E190000}"/>
    <cellStyle name="SAPBEXexcBad7 2 5" xfId="4354" xr:uid="{00000000-0005-0000-0000-00005F190000}"/>
    <cellStyle name="SAPBEXexcBad7 2 5 2" xfId="14695" xr:uid="{00000000-0005-0000-0000-000060190000}"/>
    <cellStyle name="SAPBEXexcBad7 2 6" xfId="14696" xr:uid="{00000000-0005-0000-0000-000061190000}"/>
    <cellStyle name="SAPBEXexcBad7 3" xfId="4355" xr:uid="{00000000-0005-0000-0000-000062190000}"/>
    <cellStyle name="SAPBEXexcBad7 3 2" xfId="4356" xr:uid="{00000000-0005-0000-0000-000063190000}"/>
    <cellStyle name="SAPBEXexcBad7 3 2 2" xfId="4357" xr:uid="{00000000-0005-0000-0000-000064190000}"/>
    <cellStyle name="SAPBEXexcBad7 3 2 2 2" xfId="14697" xr:uid="{00000000-0005-0000-0000-000065190000}"/>
    <cellStyle name="SAPBEXexcBad7 3 2 3" xfId="4358" xr:uid="{00000000-0005-0000-0000-000066190000}"/>
    <cellStyle name="SAPBEXexcBad7 3 2 3 2" xfId="14698" xr:uid="{00000000-0005-0000-0000-000067190000}"/>
    <cellStyle name="SAPBEXexcBad7 3 2 4" xfId="14699" xr:uid="{00000000-0005-0000-0000-000068190000}"/>
    <cellStyle name="SAPBEXexcBad7 3 3" xfId="4359" xr:uid="{00000000-0005-0000-0000-000069190000}"/>
    <cellStyle name="SAPBEXexcBad7 3 3 2" xfId="4360" xr:uid="{00000000-0005-0000-0000-00006A190000}"/>
    <cellStyle name="SAPBEXexcBad7 3 3 2 2" xfId="14700" xr:uid="{00000000-0005-0000-0000-00006B190000}"/>
    <cellStyle name="SAPBEXexcBad7 3 3 3" xfId="4361" xr:uid="{00000000-0005-0000-0000-00006C190000}"/>
    <cellStyle name="SAPBEXexcBad7 3 3 3 2" xfId="14701" xr:uid="{00000000-0005-0000-0000-00006D190000}"/>
    <cellStyle name="SAPBEXexcBad7 3 3 4" xfId="14702" xr:uid="{00000000-0005-0000-0000-00006E190000}"/>
    <cellStyle name="SAPBEXexcBad7 3 4" xfId="4362" xr:uid="{00000000-0005-0000-0000-00006F190000}"/>
    <cellStyle name="SAPBEXexcBad7 3 4 2" xfId="14703" xr:uid="{00000000-0005-0000-0000-000070190000}"/>
    <cellStyle name="SAPBEXexcBad7 3 5" xfId="4363" xr:uid="{00000000-0005-0000-0000-000071190000}"/>
    <cellStyle name="SAPBEXexcBad7 3 5 2" xfId="14704" xr:uid="{00000000-0005-0000-0000-000072190000}"/>
    <cellStyle name="SAPBEXexcBad7 3 6" xfId="14705" xr:uid="{00000000-0005-0000-0000-000073190000}"/>
    <cellStyle name="SAPBEXexcBad7 4" xfId="4364" xr:uid="{00000000-0005-0000-0000-000074190000}"/>
    <cellStyle name="SAPBEXexcBad7 4 2" xfId="4365" xr:uid="{00000000-0005-0000-0000-000075190000}"/>
    <cellStyle name="SAPBEXexcBad7 4 2 2" xfId="14706" xr:uid="{00000000-0005-0000-0000-000076190000}"/>
    <cellStyle name="SAPBEXexcBad7 4 3" xfId="4366" xr:uid="{00000000-0005-0000-0000-000077190000}"/>
    <cellStyle name="SAPBEXexcBad7 4 3 2" xfId="14707" xr:uid="{00000000-0005-0000-0000-000078190000}"/>
    <cellStyle name="SAPBEXexcBad7 4 4" xfId="14708" xr:uid="{00000000-0005-0000-0000-000079190000}"/>
    <cellStyle name="SAPBEXexcBad7 5" xfId="4367" xr:uid="{00000000-0005-0000-0000-00007A190000}"/>
    <cellStyle name="SAPBEXexcBad7 5 2" xfId="4368" xr:uid="{00000000-0005-0000-0000-00007B190000}"/>
    <cellStyle name="SAPBEXexcBad7 5 2 2" xfId="14709" xr:uid="{00000000-0005-0000-0000-00007C190000}"/>
    <cellStyle name="SAPBEXexcBad7 5 3" xfId="4369" xr:uid="{00000000-0005-0000-0000-00007D190000}"/>
    <cellStyle name="SAPBEXexcBad7 5 3 2" xfId="14710" xr:uid="{00000000-0005-0000-0000-00007E190000}"/>
    <cellStyle name="SAPBEXexcBad7 5 4" xfId="14711" xr:uid="{00000000-0005-0000-0000-00007F190000}"/>
    <cellStyle name="SAPBEXexcBad7 6" xfId="4370" xr:uid="{00000000-0005-0000-0000-000080190000}"/>
    <cellStyle name="SAPBEXexcBad7 6 2" xfId="14712" xr:uid="{00000000-0005-0000-0000-000081190000}"/>
    <cellStyle name="SAPBEXexcBad7 7" xfId="4371" xr:uid="{00000000-0005-0000-0000-000082190000}"/>
    <cellStyle name="SAPBEXexcBad7 7 2" xfId="14713" xr:uid="{00000000-0005-0000-0000-000083190000}"/>
    <cellStyle name="SAPBEXexcBad7 8" xfId="4372" xr:uid="{00000000-0005-0000-0000-000084190000}"/>
    <cellStyle name="SAPBEXexcBad7 8 2" xfId="14714" xr:uid="{00000000-0005-0000-0000-000085190000}"/>
    <cellStyle name="SAPBEXexcBad7 9" xfId="14715" xr:uid="{00000000-0005-0000-0000-000086190000}"/>
    <cellStyle name="SAPBEXexcBad7_160627 Dinh muc chi thuong xuyen 2017 -73% - 72-28 theo can doi cua TCT" xfId="4373" xr:uid="{00000000-0005-0000-0000-000087190000}"/>
    <cellStyle name="SAPBEXexcBad8" xfId="4374" xr:uid="{00000000-0005-0000-0000-000088190000}"/>
    <cellStyle name="SAPBEXexcBad8 2" xfId="4375" xr:uid="{00000000-0005-0000-0000-000089190000}"/>
    <cellStyle name="SAPBEXexcBad8 2 2" xfId="4376" xr:uid="{00000000-0005-0000-0000-00008A190000}"/>
    <cellStyle name="SAPBEXexcBad8 2 2 2" xfId="4377" xr:uid="{00000000-0005-0000-0000-00008B190000}"/>
    <cellStyle name="SAPBEXexcBad8 2 2 2 2" xfId="14716" xr:uid="{00000000-0005-0000-0000-00008C190000}"/>
    <cellStyle name="SAPBEXexcBad8 2 2 3" xfId="4378" xr:uid="{00000000-0005-0000-0000-00008D190000}"/>
    <cellStyle name="SAPBEXexcBad8 2 2 3 2" xfId="14717" xr:uid="{00000000-0005-0000-0000-00008E190000}"/>
    <cellStyle name="SAPBEXexcBad8 2 2 4" xfId="14718" xr:uid="{00000000-0005-0000-0000-00008F190000}"/>
    <cellStyle name="SAPBEXexcBad8 2 3" xfId="4379" xr:uid="{00000000-0005-0000-0000-000090190000}"/>
    <cellStyle name="SAPBEXexcBad8 2 3 2" xfId="4380" xr:uid="{00000000-0005-0000-0000-000091190000}"/>
    <cellStyle name="SAPBEXexcBad8 2 3 2 2" xfId="14719" xr:uid="{00000000-0005-0000-0000-000092190000}"/>
    <cellStyle name="SAPBEXexcBad8 2 3 3" xfId="4381" xr:uid="{00000000-0005-0000-0000-000093190000}"/>
    <cellStyle name="SAPBEXexcBad8 2 3 3 2" xfId="14720" xr:uid="{00000000-0005-0000-0000-000094190000}"/>
    <cellStyle name="SAPBEXexcBad8 2 3 4" xfId="14721" xr:uid="{00000000-0005-0000-0000-000095190000}"/>
    <cellStyle name="SAPBEXexcBad8 2 4" xfId="4382" xr:uid="{00000000-0005-0000-0000-000096190000}"/>
    <cellStyle name="SAPBEXexcBad8 2 4 2" xfId="14722" xr:uid="{00000000-0005-0000-0000-000097190000}"/>
    <cellStyle name="SAPBEXexcBad8 2 5" xfId="4383" xr:uid="{00000000-0005-0000-0000-000098190000}"/>
    <cellStyle name="SAPBEXexcBad8 2 5 2" xfId="14723" xr:uid="{00000000-0005-0000-0000-000099190000}"/>
    <cellStyle name="SAPBEXexcBad8 2 6" xfId="14724" xr:uid="{00000000-0005-0000-0000-00009A190000}"/>
    <cellStyle name="SAPBEXexcBad8 3" xfId="4384" xr:uid="{00000000-0005-0000-0000-00009B190000}"/>
    <cellStyle name="SAPBEXexcBad8 3 2" xfId="4385" xr:uid="{00000000-0005-0000-0000-00009C190000}"/>
    <cellStyle name="SAPBEXexcBad8 3 2 2" xfId="4386" xr:uid="{00000000-0005-0000-0000-00009D190000}"/>
    <cellStyle name="SAPBEXexcBad8 3 2 2 2" xfId="14725" xr:uid="{00000000-0005-0000-0000-00009E190000}"/>
    <cellStyle name="SAPBEXexcBad8 3 2 3" xfId="4387" xr:uid="{00000000-0005-0000-0000-00009F190000}"/>
    <cellStyle name="SAPBEXexcBad8 3 2 3 2" xfId="14726" xr:uid="{00000000-0005-0000-0000-0000A0190000}"/>
    <cellStyle name="SAPBEXexcBad8 3 2 4" xfId="14727" xr:uid="{00000000-0005-0000-0000-0000A1190000}"/>
    <cellStyle name="SAPBEXexcBad8 3 3" xfId="4388" xr:uid="{00000000-0005-0000-0000-0000A2190000}"/>
    <cellStyle name="SAPBEXexcBad8 3 3 2" xfId="4389" xr:uid="{00000000-0005-0000-0000-0000A3190000}"/>
    <cellStyle name="SAPBEXexcBad8 3 3 2 2" xfId="14728" xr:uid="{00000000-0005-0000-0000-0000A4190000}"/>
    <cellStyle name="SAPBEXexcBad8 3 3 3" xfId="4390" xr:uid="{00000000-0005-0000-0000-0000A5190000}"/>
    <cellStyle name="SAPBEXexcBad8 3 3 3 2" xfId="14729" xr:uid="{00000000-0005-0000-0000-0000A6190000}"/>
    <cellStyle name="SAPBEXexcBad8 3 3 4" xfId="14730" xr:uid="{00000000-0005-0000-0000-0000A7190000}"/>
    <cellStyle name="SAPBEXexcBad8 3 4" xfId="4391" xr:uid="{00000000-0005-0000-0000-0000A8190000}"/>
    <cellStyle name="SAPBEXexcBad8 3 4 2" xfId="14731" xr:uid="{00000000-0005-0000-0000-0000A9190000}"/>
    <cellStyle name="SAPBEXexcBad8 3 5" xfId="4392" xr:uid="{00000000-0005-0000-0000-0000AA190000}"/>
    <cellStyle name="SAPBEXexcBad8 3 5 2" xfId="14732" xr:uid="{00000000-0005-0000-0000-0000AB190000}"/>
    <cellStyle name="SAPBEXexcBad8 3 6" xfId="14733" xr:uid="{00000000-0005-0000-0000-0000AC190000}"/>
    <cellStyle name="SAPBEXexcBad8 4" xfId="4393" xr:uid="{00000000-0005-0000-0000-0000AD190000}"/>
    <cellStyle name="SAPBEXexcBad8 4 2" xfId="4394" xr:uid="{00000000-0005-0000-0000-0000AE190000}"/>
    <cellStyle name="SAPBEXexcBad8 4 2 2" xfId="14734" xr:uid="{00000000-0005-0000-0000-0000AF190000}"/>
    <cellStyle name="SAPBEXexcBad8 4 3" xfId="4395" xr:uid="{00000000-0005-0000-0000-0000B0190000}"/>
    <cellStyle name="SAPBEXexcBad8 4 3 2" xfId="14735" xr:uid="{00000000-0005-0000-0000-0000B1190000}"/>
    <cellStyle name="SAPBEXexcBad8 4 4" xfId="14736" xr:uid="{00000000-0005-0000-0000-0000B2190000}"/>
    <cellStyle name="SAPBEXexcBad8 5" xfId="4396" xr:uid="{00000000-0005-0000-0000-0000B3190000}"/>
    <cellStyle name="SAPBEXexcBad8 5 2" xfId="4397" xr:uid="{00000000-0005-0000-0000-0000B4190000}"/>
    <cellStyle name="SAPBEXexcBad8 5 2 2" xfId="14737" xr:uid="{00000000-0005-0000-0000-0000B5190000}"/>
    <cellStyle name="SAPBEXexcBad8 5 3" xfId="4398" xr:uid="{00000000-0005-0000-0000-0000B6190000}"/>
    <cellStyle name="SAPBEXexcBad8 5 3 2" xfId="14738" xr:uid="{00000000-0005-0000-0000-0000B7190000}"/>
    <cellStyle name="SAPBEXexcBad8 5 4" xfId="14739" xr:uid="{00000000-0005-0000-0000-0000B8190000}"/>
    <cellStyle name="SAPBEXexcBad8 6" xfId="4399" xr:uid="{00000000-0005-0000-0000-0000B9190000}"/>
    <cellStyle name="SAPBEXexcBad8 6 2" xfId="14740" xr:uid="{00000000-0005-0000-0000-0000BA190000}"/>
    <cellStyle name="SAPBEXexcBad8 7" xfId="4400" xr:uid="{00000000-0005-0000-0000-0000BB190000}"/>
    <cellStyle name="SAPBEXexcBad8 7 2" xfId="14741" xr:uid="{00000000-0005-0000-0000-0000BC190000}"/>
    <cellStyle name="SAPBEXexcBad8 8" xfId="4401" xr:uid="{00000000-0005-0000-0000-0000BD190000}"/>
    <cellStyle name="SAPBEXexcBad8 8 2" xfId="14742" xr:uid="{00000000-0005-0000-0000-0000BE190000}"/>
    <cellStyle name="SAPBEXexcBad8 9" xfId="14743" xr:uid="{00000000-0005-0000-0000-0000BF190000}"/>
    <cellStyle name="SAPBEXexcBad8_160627 Dinh muc chi thuong xuyen 2017 -73% - 72-28 theo can doi cua TCT" xfId="4402" xr:uid="{00000000-0005-0000-0000-0000C0190000}"/>
    <cellStyle name="SAPBEXexcBad9" xfId="4403" xr:uid="{00000000-0005-0000-0000-0000C1190000}"/>
    <cellStyle name="SAPBEXexcBad9 2" xfId="4404" xr:uid="{00000000-0005-0000-0000-0000C2190000}"/>
    <cellStyle name="SAPBEXexcBad9 2 2" xfId="4405" xr:uid="{00000000-0005-0000-0000-0000C3190000}"/>
    <cellStyle name="SAPBEXexcBad9 2 2 2" xfId="4406" xr:uid="{00000000-0005-0000-0000-0000C4190000}"/>
    <cellStyle name="SAPBEXexcBad9 2 2 2 2" xfId="14744" xr:uid="{00000000-0005-0000-0000-0000C5190000}"/>
    <cellStyle name="SAPBEXexcBad9 2 2 3" xfId="4407" xr:uid="{00000000-0005-0000-0000-0000C6190000}"/>
    <cellStyle name="SAPBEXexcBad9 2 2 3 2" xfId="14745" xr:uid="{00000000-0005-0000-0000-0000C7190000}"/>
    <cellStyle name="SAPBEXexcBad9 2 2 4" xfId="14746" xr:uid="{00000000-0005-0000-0000-0000C8190000}"/>
    <cellStyle name="SAPBEXexcBad9 2 3" xfId="4408" xr:uid="{00000000-0005-0000-0000-0000C9190000}"/>
    <cellStyle name="SAPBEXexcBad9 2 3 2" xfId="4409" xr:uid="{00000000-0005-0000-0000-0000CA190000}"/>
    <cellStyle name="SAPBEXexcBad9 2 3 2 2" xfId="14747" xr:uid="{00000000-0005-0000-0000-0000CB190000}"/>
    <cellStyle name="SAPBEXexcBad9 2 3 3" xfId="4410" xr:uid="{00000000-0005-0000-0000-0000CC190000}"/>
    <cellStyle name="SAPBEXexcBad9 2 3 3 2" xfId="14748" xr:uid="{00000000-0005-0000-0000-0000CD190000}"/>
    <cellStyle name="SAPBEXexcBad9 2 3 4" xfId="14749" xr:uid="{00000000-0005-0000-0000-0000CE190000}"/>
    <cellStyle name="SAPBEXexcBad9 2 4" xfId="4411" xr:uid="{00000000-0005-0000-0000-0000CF190000}"/>
    <cellStyle name="SAPBEXexcBad9 2 4 2" xfId="14750" xr:uid="{00000000-0005-0000-0000-0000D0190000}"/>
    <cellStyle name="SAPBEXexcBad9 2 5" xfId="4412" xr:uid="{00000000-0005-0000-0000-0000D1190000}"/>
    <cellStyle name="SAPBEXexcBad9 2 5 2" xfId="14751" xr:uid="{00000000-0005-0000-0000-0000D2190000}"/>
    <cellStyle name="SAPBEXexcBad9 2 6" xfId="14752" xr:uid="{00000000-0005-0000-0000-0000D3190000}"/>
    <cellStyle name="SAPBEXexcBad9 3" xfId="4413" xr:uid="{00000000-0005-0000-0000-0000D4190000}"/>
    <cellStyle name="SAPBEXexcBad9 3 2" xfId="4414" xr:uid="{00000000-0005-0000-0000-0000D5190000}"/>
    <cellStyle name="SAPBEXexcBad9 3 2 2" xfId="4415" xr:uid="{00000000-0005-0000-0000-0000D6190000}"/>
    <cellStyle name="SAPBEXexcBad9 3 2 2 2" xfId="14753" xr:uid="{00000000-0005-0000-0000-0000D7190000}"/>
    <cellStyle name="SAPBEXexcBad9 3 2 3" xfId="4416" xr:uid="{00000000-0005-0000-0000-0000D8190000}"/>
    <cellStyle name="SAPBEXexcBad9 3 2 3 2" xfId="14754" xr:uid="{00000000-0005-0000-0000-0000D9190000}"/>
    <cellStyle name="SAPBEXexcBad9 3 2 4" xfId="14755" xr:uid="{00000000-0005-0000-0000-0000DA190000}"/>
    <cellStyle name="SAPBEXexcBad9 3 3" xfId="4417" xr:uid="{00000000-0005-0000-0000-0000DB190000}"/>
    <cellStyle name="SAPBEXexcBad9 3 3 2" xfId="4418" xr:uid="{00000000-0005-0000-0000-0000DC190000}"/>
    <cellStyle name="SAPBEXexcBad9 3 3 2 2" xfId="14756" xr:uid="{00000000-0005-0000-0000-0000DD190000}"/>
    <cellStyle name="SAPBEXexcBad9 3 3 3" xfId="4419" xr:uid="{00000000-0005-0000-0000-0000DE190000}"/>
    <cellStyle name="SAPBEXexcBad9 3 3 3 2" xfId="14757" xr:uid="{00000000-0005-0000-0000-0000DF190000}"/>
    <cellStyle name="SAPBEXexcBad9 3 3 4" xfId="14758" xr:uid="{00000000-0005-0000-0000-0000E0190000}"/>
    <cellStyle name="SAPBEXexcBad9 3 4" xfId="4420" xr:uid="{00000000-0005-0000-0000-0000E1190000}"/>
    <cellStyle name="SAPBEXexcBad9 3 4 2" xfId="14759" xr:uid="{00000000-0005-0000-0000-0000E2190000}"/>
    <cellStyle name="SAPBEXexcBad9 3 5" xfId="4421" xr:uid="{00000000-0005-0000-0000-0000E3190000}"/>
    <cellStyle name="SAPBEXexcBad9 3 5 2" xfId="14760" xr:uid="{00000000-0005-0000-0000-0000E4190000}"/>
    <cellStyle name="SAPBEXexcBad9 3 6" xfId="14761" xr:uid="{00000000-0005-0000-0000-0000E5190000}"/>
    <cellStyle name="SAPBEXexcBad9 4" xfId="4422" xr:uid="{00000000-0005-0000-0000-0000E6190000}"/>
    <cellStyle name="SAPBEXexcBad9 4 2" xfId="4423" xr:uid="{00000000-0005-0000-0000-0000E7190000}"/>
    <cellStyle name="SAPBEXexcBad9 4 2 2" xfId="14762" xr:uid="{00000000-0005-0000-0000-0000E8190000}"/>
    <cellStyle name="SAPBEXexcBad9 4 3" xfId="4424" xr:uid="{00000000-0005-0000-0000-0000E9190000}"/>
    <cellStyle name="SAPBEXexcBad9 4 3 2" xfId="14763" xr:uid="{00000000-0005-0000-0000-0000EA190000}"/>
    <cellStyle name="SAPBEXexcBad9 4 4" xfId="14764" xr:uid="{00000000-0005-0000-0000-0000EB190000}"/>
    <cellStyle name="SAPBEXexcBad9 5" xfId="4425" xr:uid="{00000000-0005-0000-0000-0000EC190000}"/>
    <cellStyle name="SAPBEXexcBad9 5 2" xfId="4426" xr:uid="{00000000-0005-0000-0000-0000ED190000}"/>
    <cellStyle name="SAPBEXexcBad9 5 2 2" xfId="14765" xr:uid="{00000000-0005-0000-0000-0000EE190000}"/>
    <cellStyle name="SAPBEXexcBad9 5 3" xfId="4427" xr:uid="{00000000-0005-0000-0000-0000EF190000}"/>
    <cellStyle name="SAPBEXexcBad9 5 3 2" xfId="14766" xr:uid="{00000000-0005-0000-0000-0000F0190000}"/>
    <cellStyle name="SAPBEXexcBad9 5 4" xfId="14767" xr:uid="{00000000-0005-0000-0000-0000F1190000}"/>
    <cellStyle name="SAPBEXexcBad9 6" xfId="4428" xr:uid="{00000000-0005-0000-0000-0000F2190000}"/>
    <cellStyle name="SAPBEXexcBad9 6 2" xfId="14768" xr:uid="{00000000-0005-0000-0000-0000F3190000}"/>
    <cellStyle name="SAPBEXexcBad9 7" xfId="4429" xr:uid="{00000000-0005-0000-0000-0000F4190000}"/>
    <cellStyle name="SAPBEXexcBad9 7 2" xfId="14769" xr:uid="{00000000-0005-0000-0000-0000F5190000}"/>
    <cellStyle name="SAPBEXexcBad9 8" xfId="4430" xr:uid="{00000000-0005-0000-0000-0000F6190000}"/>
    <cellStyle name="SAPBEXexcBad9 8 2" xfId="14770" xr:uid="{00000000-0005-0000-0000-0000F7190000}"/>
    <cellStyle name="SAPBEXexcBad9 9" xfId="14771" xr:uid="{00000000-0005-0000-0000-0000F8190000}"/>
    <cellStyle name="SAPBEXexcBad9_160627 Dinh muc chi thuong xuyen 2017 -73% - 72-28 theo can doi cua TCT" xfId="4431" xr:uid="{00000000-0005-0000-0000-0000F9190000}"/>
    <cellStyle name="SAPBEXexcCritical4" xfId="4432" xr:uid="{00000000-0005-0000-0000-0000FA190000}"/>
    <cellStyle name="SAPBEXexcCritical4 2" xfId="4433" xr:uid="{00000000-0005-0000-0000-0000FB190000}"/>
    <cellStyle name="SAPBEXexcCritical4 2 2" xfId="4434" xr:uid="{00000000-0005-0000-0000-0000FC190000}"/>
    <cellStyle name="SAPBEXexcCritical4 2 2 2" xfId="4435" xr:uid="{00000000-0005-0000-0000-0000FD190000}"/>
    <cellStyle name="SAPBEXexcCritical4 2 2 2 2" xfId="14772" xr:uid="{00000000-0005-0000-0000-0000FE190000}"/>
    <cellStyle name="SAPBEXexcCritical4 2 2 3" xfId="4436" xr:uid="{00000000-0005-0000-0000-0000FF190000}"/>
    <cellStyle name="SAPBEXexcCritical4 2 2 3 2" xfId="14773" xr:uid="{00000000-0005-0000-0000-0000001A0000}"/>
    <cellStyle name="SAPBEXexcCritical4 2 2 4" xfId="14774" xr:uid="{00000000-0005-0000-0000-0000011A0000}"/>
    <cellStyle name="SAPBEXexcCritical4 2 3" xfId="4437" xr:uid="{00000000-0005-0000-0000-0000021A0000}"/>
    <cellStyle name="SAPBEXexcCritical4 2 3 2" xfId="4438" xr:uid="{00000000-0005-0000-0000-0000031A0000}"/>
    <cellStyle name="SAPBEXexcCritical4 2 3 2 2" xfId="14775" xr:uid="{00000000-0005-0000-0000-0000041A0000}"/>
    <cellStyle name="SAPBEXexcCritical4 2 3 3" xfId="4439" xr:uid="{00000000-0005-0000-0000-0000051A0000}"/>
    <cellStyle name="SAPBEXexcCritical4 2 3 3 2" xfId="14776" xr:uid="{00000000-0005-0000-0000-0000061A0000}"/>
    <cellStyle name="SAPBEXexcCritical4 2 3 4" xfId="14777" xr:uid="{00000000-0005-0000-0000-0000071A0000}"/>
    <cellStyle name="SAPBEXexcCritical4 2 4" xfId="4440" xr:uid="{00000000-0005-0000-0000-0000081A0000}"/>
    <cellStyle name="SAPBEXexcCritical4 2 4 2" xfId="14778" xr:uid="{00000000-0005-0000-0000-0000091A0000}"/>
    <cellStyle name="SAPBEXexcCritical4 2 5" xfId="4441" xr:uid="{00000000-0005-0000-0000-00000A1A0000}"/>
    <cellStyle name="SAPBEXexcCritical4 2 5 2" xfId="14779" xr:uid="{00000000-0005-0000-0000-00000B1A0000}"/>
    <cellStyle name="SAPBEXexcCritical4 2 6" xfId="14780" xr:uid="{00000000-0005-0000-0000-00000C1A0000}"/>
    <cellStyle name="SAPBEXexcCritical4 3" xfId="4442" xr:uid="{00000000-0005-0000-0000-00000D1A0000}"/>
    <cellStyle name="SAPBEXexcCritical4 3 2" xfId="4443" xr:uid="{00000000-0005-0000-0000-00000E1A0000}"/>
    <cellStyle name="SAPBEXexcCritical4 3 2 2" xfId="4444" xr:uid="{00000000-0005-0000-0000-00000F1A0000}"/>
    <cellStyle name="SAPBEXexcCritical4 3 2 2 2" xfId="14781" xr:uid="{00000000-0005-0000-0000-0000101A0000}"/>
    <cellStyle name="SAPBEXexcCritical4 3 2 3" xfId="4445" xr:uid="{00000000-0005-0000-0000-0000111A0000}"/>
    <cellStyle name="SAPBEXexcCritical4 3 2 3 2" xfId="14782" xr:uid="{00000000-0005-0000-0000-0000121A0000}"/>
    <cellStyle name="SAPBEXexcCritical4 3 2 4" xfId="14783" xr:uid="{00000000-0005-0000-0000-0000131A0000}"/>
    <cellStyle name="SAPBEXexcCritical4 3 3" xfId="4446" xr:uid="{00000000-0005-0000-0000-0000141A0000}"/>
    <cellStyle name="SAPBEXexcCritical4 3 3 2" xfId="4447" xr:uid="{00000000-0005-0000-0000-0000151A0000}"/>
    <cellStyle name="SAPBEXexcCritical4 3 3 2 2" xfId="14784" xr:uid="{00000000-0005-0000-0000-0000161A0000}"/>
    <cellStyle name="SAPBEXexcCritical4 3 3 3" xfId="4448" xr:uid="{00000000-0005-0000-0000-0000171A0000}"/>
    <cellStyle name="SAPBEXexcCritical4 3 3 3 2" xfId="14785" xr:uid="{00000000-0005-0000-0000-0000181A0000}"/>
    <cellStyle name="SAPBEXexcCritical4 3 3 4" xfId="14786" xr:uid="{00000000-0005-0000-0000-0000191A0000}"/>
    <cellStyle name="SAPBEXexcCritical4 3 4" xfId="4449" xr:uid="{00000000-0005-0000-0000-00001A1A0000}"/>
    <cellStyle name="SAPBEXexcCritical4 3 4 2" xfId="14787" xr:uid="{00000000-0005-0000-0000-00001B1A0000}"/>
    <cellStyle name="SAPBEXexcCritical4 3 5" xfId="4450" xr:uid="{00000000-0005-0000-0000-00001C1A0000}"/>
    <cellStyle name="SAPBEXexcCritical4 3 5 2" xfId="14788" xr:uid="{00000000-0005-0000-0000-00001D1A0000}"/>
    <cellStyle name="SAPBEXexcCritical4 3 6" xfId="14789" xr:uid="{00000000-0005-0000-0000-00001E1A0000}"/>
    <cellStyle name="SAPBEXexcCritical4 4" xfId="4451" xr:uid="{00000000-0005-0000-0000-00001F1A0000}"/>
    <cellStyle name="SAPBEXexcCritical4 4 2" xfId="4452" xr:uid="{00000000-0005-0000-0000-0000201A0000}"/>
    <cellStyle name="SAPBEXexcCritical4 4 2 2" xfId="14790" xr:uid="{00000000-0005-0000-0000-0000211A0000}"/>
    <cellStyle name="SAPBEXexcCritical4 4 3" xfId="4453" xr:uid="{00000000-0005-0000-0000-0000221A0000}"/>
    <cellStyle name="SAPBEXexcCritical4 4 3 2" xfId="14791" xr:uid="{00000000-0005-0000-0000-0000231A0000}"/>
    <cellStyle name="SAPBEXexcCritical4 4 4" xfId="14792" xr:uid="{00000000-0005-0000-0000-0000241A0000}"/>
    <cellStyle name="SAPBEXexcCritical4 5" xfId="4454" xr:uid="{00000000-0005-0000-0000-0000251A0000}"/>
    <cellStyle name="SAPBEXexcCritical4 5 2" xfId="4455" xr:uid="{00000000-0005-0000-0000-0000261A0000}"/>
    <cellStyle name="SAPBEXexcCritical4 5 2 2" xfId="14793" xr:uid="{00000000-0005-0000-0000-0000271A0000}"/>
    <cellStyle name="SAPBEXexcCritical4 5 3" xfId="4456" xr:uid="{00000000-0005-0000-0000-0000281A0000}"/>
    <cellStyle name="SAPBEXexcCritical4 5 3 2" xfId="14794" xr:uid="{00000000-0005-0000-0000-0000291A0000}"/>
    <cellStyle name="SAPBEXexcCritical4 5 4" xfId="14795" xr:uid="{00000000-0005-0000-0000-00002A1A0000}"/>
    <cellStyle name="SAPBEXexcCritical4 6" xfId="4457" xr:uid="{00000000-0005-0000-0000-00002B1A0000}"/>
    <cellStyle name="SAPBEXexcCritical4 6 2" xfId="14796" xr:uid="{00000000-0005-0000-0000-00002C1A0000}"/>
    <cellStyle name="SAPBEXexcCritical4 7" xfId="4458" xr:uid="{00000000-0005-0000-0000-00002D1A0000}"/>
    <cellStyle name="SAPBEXexcCritical4 7 2" xfId="14797" xr:uid="{00000000-0005-0000-0000-00002E1A0000}"/>
    <cellStyle name="SAPBEXexcCritical4 8" xfId="4459" xr:uid="{00000000-0005-0000-0000-00002F1A0000}"/>
    <cellStyle name="SAPBEXexcCritical4 8 2" xfId="14798" xr:uid="{00000000-0005-0000-0000-0000301A0000}"/>
    <cellStyle name="SAPBEXexcCritical4 9" xfId="14799" xr:uid="{00000000-0005-0000-0000-0000311A0000}"/>
    <cellStyle name="SAPBEXexcCritical4_160627 Dinh muc chi thuong xuyen 2017 -73% - 72-28 theo can doi cua TCT" xfId="4460" xr:uid="{00000000-0005-0000-0000-0000321A0000}"/>
    <cellStyle name="SAPBEXexcCritical5" xfId="4461" xr:uid="{00000000-0005-0000-0000-0000331A0000}"/>
    <cellStyle name="SAPBEXexcCritical5 2" xfId="4462" xr:uid="{00000000-0005-0000-0000-0000341A0000}"/>
    <cellStyle name="SAPBEXexcCritical5 2 2" xfId="4463" xr:uid="{00000000-0005-0000-0000-0000351A0000}"/>
    <cellStyle name="SAPBEXexcCritical5 2 2 2" xfId="4464" xr:uid="{00000000-0005-0000-0000-0000361A0000}"/>
    <cellStyle name="SAPBEXexcCritical5 2 2 2 2" xfId="14800" xr:uid="{00000000-0005-0000-0000-0000371A0000}"/>
    <cellStyle name="SAPBEXexcCritical5 2 2 3" xfId="4465" xr:uid="{00000000-0005-0000-0000-0000381A0000}"/>
    <cellStyle name="SAPBEXexcCritical5 2 2 3 2" xfId="14801" xr:uid="{00000000-0005-0000-0000-0000391A0000}"/>
    <cellStyle name="SAPBEXexcCritical5 2 2 4" xfId="14802" xr:uid="{00000000-0005-0000-0000-00003A1A0000}"/>
    <cellStyle name="SAPBEXexcCritical5 2 3" xfId="4466" xr:uid="{00000000-0005-0000-0000-00003B1A0000}"/>
    <cellStyle name="SAPBEXexcCritical5 2 3 2" xfId="4467" xr:uid="{00000000-0005-0000-0000-00003C1A0000}"/>
    <cellStyle name="SAPBEXexcCritical5 2 3 2 2" xfId="14803" xr:uid="{00000000-0005-0000-0000-00003D1A0000}"/>
    <cellStyle name="SAPBEXexcCritical5 2 3 3" xfId="4468" xr:uid="{00000000-0005-0000-0000-00003E1A0000}"/>
    <cellStyle name="SAPBEXexcCritical5 2 3 3 2" xfId="14804" xr:uid="{00000000-0005-0000-0000-00003F1A0000}"/>
    <cellStyle name="SAPBEXexcCritical5 2 3 4" xfId="14805" xr:uid="{00000000-0005-0000-0000-0000401A0000}"/>
    <cellStyle name="SAPBEXexcCritical5 2 4" xfId="4469" xr:uid="{00000000-0005-0000-0000-0000411A0000}"/>
    <cellStyle name="SAPBEXexcCritical5 2 4 2" xfId="14806" xr:uid="{00000000-0005-0000-0000-0000421A0000}"/>
    <cellStyle name="SAPBEXexcCritical5 2 5" xfId="4470" xr:uid="{00000000-0005-0000-0000-0000431A0000}"/>
    <cellStyle name="SAPBEXexcCritical5 2 5 2" xfId="14807" xr:uid="{00000000-0005-0000-0000-0000441A0000}"/>
    <cellStyle name="SAPBEXexcCritical5 2 6" xfId="14808" xr:uid="{00000000-0005-0000-0000-0000451A0000}"/>
    <cellStyle name="SAPBEXexcCritical5 3" xfId="4471" xr:uid="{00000000-0005-0000-0000-0000461A0000}"/>
    <cellStyle name="SAPBEXexcCritical5 3 2" xfId="4472" xr:uid="{00000000-0005-0000-0000-0000471A0000}"/>
    <cellStyle name="SAPBEXexcCritical5 3 2 2" xfId="4473" xr:uid="{00000000-0005-0000-0000-0000481A0000}"/>
    <cellStyle name="SAPBEXexcCritical5 3 2 2 2" xfId="14809" xr:uid="{00000000-0005-0000-0000-0000491A0000}"/>
    <cellStyle name="SAPBEXexcCritical5 3 2 3" xfId="4474" xr:uid="{00000000-0005-0000-0000-00004A1A0000}"/>
    <cellStyle name="SAPBEXexcCritical5 3 2 3 2" xfId="14810" xr:uid="{00000000-0005-0000-0000-00004B1A0000}"/>
    <cellStyle name="SAPBEXexcCritical5 3 2 4" xfId="14811" xr:uid="{00000000-0005-0000-0000-00004C1A0000}"/>
    <cellStyle name="SAPBEXexcCritical5 3 3" xfId="4475" xr:uid="{00000000-0005-0000-0000-00004D1A0000}"/>
    <cellStyle name="SAPBEXexcCritical5 3 3 2" xfId="4476" xr:uid="{00000000-0005-0000-0000-00004E1A0000}"/>
    <cellStyle name="SAPBEXexcCritical5 3 3 2 2" xfId="14812" xr:uid="{00000000-0005-0000-0000-00004F1A0000}"/>
    <cellStyle name="SAPBEXexcCritical5 3 3 3" xfId="4477" xr:uid="{00000000-0005-0000-0000-0000501A0000}"/>
    <cellStyle name="SAPBEXexcCritical5 3 3 3 2" xfId="14813" xr:uid="{00000000-0005-0000-0000-0000511A0000}"/>
    <cellStyle name="SAPBEXexcCritical5 3 3 4" xfId="14814" xr:uid="{00000000-0005-0000-0000-0000521A0000}"/>
    <cellStyle name="SAPBEXexcCritical5 3 4" xfId="4478" xr:uid="{00000000-0005-0000-0000-0000531A0000}"/>
    <cellStyle name="SAPBEXexcCritical5 3 4 2" xfId="14815" xr:uid="{00000000-0005-0000-0000-0000541A0000}"/>
    <cellStyle name="SAPBEXexcCritical5 3 5" xfId="4479" xr:uid="{00000000-0005-0000-0000-0000551A0000}"/>
    <cellStyle name="SAPBEXexcCritical5 3 5 2" xfId="14816" xr:uid="{00000000-0005-0000-0000-0000561A0000}"/>
    <cellStyle name="SAPBEXexcCritical5 3 6" xfId="14817" xr:uid="{00000000-0005-0000-0000-0000571A0000}"/>
    <cellStyle name="SAPBEXexcCritical5 4" xfId="4480" xr:uid="{00000000-0005-0000-0000-0000581A0000}"/>
    <cellStyle name="SAPBEXexcCritical5 4 2" xfId="4481" xr:uid="{00000000-0005-0000-0000-0000591A0000}"/>
    <cellStyle name="SAPBEXexcCritical5 4 2 2" xfId="14818" xr:uid="{00000000-0005-0000-0000-00005A1A0000}"/>
    <cellStyle name="SAPBEXexcCritical5 4 3" xfId="4482" xr:uid="{00000000-0005-0000-0000-00005B1A0000}"/>
    <cellStyle name="SAPBEXexcCritical5 4 3 2" xfId="14819" xr:uid="{00000000-0005-0000-0000-00005C1A0000}"/>
    <cellStyle name="SAPBEXexcCritical5 4 4" xfId="14820" xr:uid="{00000000-0005-0000-0000-00005D1A0000}"/>
    <cellStyle name="SAPBEXexcCritical5 5" xfId="4483" xr:uid="{00000000-0005-0000-0000-00005E1A0000}"/>
    <cellStyle name="SAPBEXexcCritical5 5 2" xfId="4484" xr:uid="{00000000-0005-0000-0000-00005F1A0000}"/>
    <cellStyle name="SAPBEXexcCritical5 5 2 2" xfId="14821" xr:uid="{00000000-0005-0000-0000-0000601A0000}"/>
    <cellStyle name="SAPBEXexcCritical5 5 3" xfId="4485" xr:uid="{00000000-0005-0000-0000-0000611A0000}"/>
    <cellStyle name="SAPBEXexcCritical5 5 3 2" xfId="14822" xr:uid="{00000000-0005-0000-0000-0000621A0000}"/>
    <cellStyle name="SAPBEXexcCritical5 5 4" xfId="14823" xr:uid="{00000000-0005-0000-0000-0000631A0000}"/>
    <cellStyle name="SAPBEXexcCritical5 6" xfId="4486" xr:uid="{00000000-0005-0000-0000-0000641A0000}"/>
    <cellStyle name="SAPBEXexcCritical5 6 2" xfId="14824" xr:uid="{00000000-0005-0000-0000-0000651A0000}"/>
    <cellStyle name="SAPBEXexcCritical5 7" xfId="4487" xr:uid="{00000000-0005-0000-0000-0000661A0000}"/>
    <cellStyle name="SAPBEXexcCritical5 7 2" xfId="14825" xr:uid="{00000000-0005-0000-0000-0000671A0000}"/>
    <cellStyle name="SAPBEXexcCritical5 8" xfId="4488" xr:uid="{00000000-0005-0000-0000-0000681A0000}"/>
    <cellStyle name="SAPBEXexcCritical5 8 2" xfId="14826" xr:uid="{00000000-0005-0000-0000-0000691A0000}"/>
    <cellStyle name="SAPBEXexcCritical5 9" xfId="14827" xr:uid="{00000000-0005-0000-0000-00006A1A0000}"/>
    <cellStyle name="SAPBEXexcCritical5_160627 Dinh muc chi thuong xuyen 2017 -73% - 72-28 theo can doi cua TCT" xfId="4489" xr:uid="{00000000-0005-0000-0000-00006B1A0000}"/>
    <cellStyle name="SAPBEXexcCritical6" xfId="4490" xr:uid="{00000000-0005-0000-0000-00006C1A0000}"/>
    <cellStyle name="SAPBEXexcCritical6 2" xfId="4491" xr:uid="{00000000-0005-0000-0000-00006D1A0000}"/>
    <cellStyle name="SAPBEXexcCritical6 2 2" xfId="4492" xr:uid="{00000000-0005-0000-0000-00006E1A0000}"/>
    <cellStyle name="SAPBEXexcCritical6 2 2 2" xfId="4493" xr:uid="{00000000-0005-0000-0000-00006F1A0000}"/>
    <cellStyle name="SAPBEXexcCritical6 2 2 2 2" xfId="14828" xr:uid="{00000000-0005-0000-0000-0000701A0000}"/>
    <cellStyle name="SAPBEXexcCritical6 2 2 3" xfId="4494" xr:uid="{00000000-0005-0000-0000-0000711A0000}"/>
    <cellStyle name="SAPBEXexcCritical6 2 2 3 2" xfId="14829" xr:uid="{00000000-0005-0000-0000-0000721A0000}"/>
    <cellStyle name="SAPBEXexcCritical6 2 2 4" xfId="14830" xr:uid="{00000000-0005-0000-0000-0000731A0000}"/>
    <cellStyle name="SAPBEXexcCritical6 2 3" xfId="4495" xr:uid="{00000000-0005-0000-0000-0000741A0000}"/>
    <cellStyle name="SAPBEXexcCritical6 2 3 2" xfId="4496" xr:uid="{00000000-0005-0000-0000-0000751A0000}"/>
    <cellStyle name="SAPBEXexcCritical6 2 3 2 2" xfId="14831" xr:uid="{00000000-0005-0000-0000-0000761A0000}"/>
    <cellStyle name="SAPBEXexcCritical6 2 3 3" xfId="4497" xr:uid="{00000000-0005-0000-0000-0000771A0000}"/>
    <cellStyle name="SAPBEXexcCritical6 2 3 3 2" xfId="14832" xr:uid="{00000000-0005-0000-0000-0000781A0000}"/>
    <cellStyle name="SAPBEXexcCritical6 2 3 4" xfId="14833" xr:uid="{00000000-0005-0000-0000-0000791A0000}"/>
    <cellStyle name="SAPBEXexcCritical6 2 4" xfId="4498" xr:uid="{00000000-0005-0000-0000-00007A1A0000}"/>
    <cellStyle name="SAPBEXexcCritical6 2 4 2" xfId="14834" xr:uid="{00000000-0005-0000-0000-00007B1A0000}"/>
    <cellStyle name="SAPBEXexcCritical6 2 5" xfId="4499" xr:uid="{00000000-0005-0000-0000-00007C1A0000}"/>
    <cellStyle name="SAPBEXexcCritical6 2 5 2" xfId="14835" xr:uid="{00000000-0005-0000-0000-00007D1A0000}"/>
    <cellStyle name="SAPBEXexcCritical6 2 6" xfId="14836" xr:uid="{00000000-0005-0000-0000-00007E1A0000}"/>
    <cellStyle name="SAPBEXexcCritical6 3" xfId="4500" xr:uid="{00000000-0005-0000-0000-00007F1A0000}"/>
    <cellStyle name="SAPBEXexcCritical6 3 2" xfId="4501" xr:uid="{00000000-0005-0000-0000-0000801A0000}"/>
    <cellStyle name="SAPBEXexcCritical6 3 2 2" xfId="4502" xr:uid="{00000000-0005-0000-0000-0000811A0000}"/>
    <cellStyle name="SAPBEXexcCritical6 3 2 2 2" xfId="14837" xr:uid="{00000000-0005-0000-0000-0000821A0000}"/>
    <cellStyle name="SAPBEXexcCritical6 3 2 3" xfId="4503" xr:uid="{00000000-0005-0000-0000-0000831A0000}"/>
    <cellStyle name="SAPBEXexcCritical6 3 2 3 2" xfId="14838" xr:uid="{00000000-0005-0000-0000-0000841A0000}"/>
    <cellStyle name="SAPBEXexcCritical6 3 2 4" xfId="14839" xr:uid="{00000000-0005-0000-0000-0000851A0000}"/>
    <cellStyle name="SAPBEXexcCritical6 3 3" xfId="4504" xr:uid="{00000000-0005-0000-0000-0000861A0000}"/>
    <cellStyle name="SAPBEXexcCritical6 3 3 2" xfId="4505" xr:uid="{00000000-0005-0000-0000-0000871A0000}"/>
    <cellStyle name="SAPBEXexcCritical6 3 3 2 2" xfId="14840" xr:uid="{00000000-0005-0000-0000-0000881A0000}"/>
    <cellStyle name="SAPBEXexcCritical6 3 3 3" xfId="4506" xr:uid="{00000000-0005-0000-0000-0000891A0000}"/>
    <cellStyle name="SAPBEXexcCritical6 3 3 3 2" xfId="14841" xr:uid="{00000000-0005-0000-0000-00008A1A0000}"/>
    <cellStyle name="SAPBEXexcCritical6 3 3 4" xfId="14842" xr:uid="{00000000-0005-0000-0000-00008B1A0000}"/>
    <cellStyle name="SAPBEXexcCritical6 3 4" xfId="4507" xr:uid="{00000000-0005-0000-0000-00008C1A0000}"/>
    <cellStyle name="SAPBEXexcCritical6 3 4 2" xfId="14843" xr:uid="{00000000-0005-0000-0000-00008D1A0000}"/>
    <cellStyle name="SAPBEXexcCritical6 3 5" xfId="4508" xr:uid="{00000000-0005-0000-0000-00008E1A0000}"/>
    <cellStyle name="SAPBEXexcCritical6 3 5 2" xfId="14844" xr:uid="{00000000-0005-0000-0000-00008F1A0000}"/>
    <cellStyle name="SAPBEXexcCritical6 3 6" xfId="14845" xr:uid="{00000000-0005-0000-0000-0000901A0000}"/>
    <cellStyle name="SAPBEXexcCritical6 4" xfId="4509" xr:uid="{00000000-0005-0000-0000-0000911A0000}"/>
    <cellStyle name="SAPBEXexcCritical6 4 2" xfId="4510" xr:uid="{00000000-0005-0000-0000-0000921A0000}"/>
    <cellStyle name="SAPBEXexcCritical6 4 2 2" xfId="14846" xr:uid="{00000000-0005-0000-0000-0000931A0000}"/>
    <cellStyle name="SAPBEXexcCritical6 4 3" xfId="4511" xr:uid="{00000000-0005-0000-0000-0000941A0000}"/>
    <cellStyle name="SAPBEXexcCritical6 4 3 2" xfId="14847" xr:uid="{00000000-0005-0000-0000-0000951A0000}"/>
    <cellStyle name="SAPBEXexcCritical6 4 4" xfId="14848" xr:uid="{00000000-0005-0000-0000-0000961A0000}"/>
    <cellStyle name="SAPBEXexcCritical6 5" xfId="4512" xr:uid="{00000000-0005-0000-0000-0000971A0000}"/>
    <cellStyle name="SAPBEXexcCritical6 5 2" xfId="4513" xr:uid="{00000000-0005-0000-0000-0000981A0000}"/>
    <cellStyle name="SAPBEXexcCritical6 5 2 2" xfId="14849" xr:uid="{00000000-0005-0000-0000-0000991A0000}"/>
    <cellStyle name="SAPBEXexcCritical6 5 3" xfId="4514" xr:uid="{00000000-0005-0000-0000-00009A1A0000}"/>
    <cellStyle name="SAPBEXexcCritical6 5 3 2" xfId="14850" xr:uid="{00000000-0005-0000-0000-00009B1A0000}"/>
    <cellStyle name="SAPBEXexcCritical6 5 4" xfId="14851" xr:uid="{00000000-0005-0000-0000-00009C1A0000}"/>
    <cellStyle name="SAPBEXexcCritical6 6" xfId="4515" xr:uid="{00000000-0005-0000-0000-00009D1A0000}"/>
    <cellStyle name="SAPBEXexcCritical6 6 2" xfId="14852" xr:uid="{00000000-0005-0000-0000-00009E1A0000}"/>
    <cellStyle name="SAPBEXexcCritical6 7" xfId="4516" xr:uid="{00000000-0005-0000-0000-00009F1A0000}"/>
    <cellStyle name="SAPBEXexcCritical6 7 2" xfId="14853" xr:uid="{00000000-0005-0000-0000-0000A01A0000}"/>
    <cellStyle name="SAPBEXexcCritical6 8" xfId="4517" xr:uid="{00000000-0005-0000-0000-0000A11A0000}"/>
    <cellStyle name="SAPBEXexcCritical6 8 2" xfId="14854" xr:uid="{00000000-0005-0000-0000-0000A21A0000}"/>
    <cellStyle name="SAPBEXexcCritical6 9" xfId="14855" xr:uid="{00000000-0005-0000-0000-0000A31A0000}"/>
    <cellStyle name="SAPBEXexcCritical6_160627 Dinh muc chi thuong xuyen 2017 -73% - 72-28 theo can doi cua TCT" xfId="4518" xr:uid="{00000000-0005-0000-0000-0000A41A0000}"/>
    <cellStyle name="SAPBEXexcGood1" xfId="4519" xr:uid="{00000000-0005-0000-0000-0000A51A0000}"/>
    <cellStyle name="SAPBEXexcGood1 2" xfId="4520" xr:uid="{00000000-0005-0000-0000-0000A61A0000}"/>
    <cellStyle name="SAPBEXexcGood1 2 2" xfId="4521" xr:uid="{00000000-0005-0000-0000-0000A71A0000}"/>
    <cellStyle name="SAPBEXexcGood1 2 2 2" xfId="4522" xr:uid="{00000000-0005-0000-0000-0000A81A0000}"/>
    <cellStyle name="SAPBEXexcGood1 2 2 2 2" xfId="14856" xr:uid="{00000000-0005-0000-0000-0000A91A0000}"/>
    <cellStyle name="SAPBEXexcGood1 2 2 3" xfId="4523" xr:uid="{00000000-0005-0000-0000-0000AA1A0000}"/>
    <cellStyle name="SAPBEXexcGood1 2 2 3 2" xfId="14857" xr:uid="{00000000-0005-0000-0000-0000AB1A0000}"/>
    <cellStyle name="SAPBEXexcGood1 2 2 4" xfId="14858" xr:uid="{00000000-0005-0000-0000-0000AC1A0000}"/>
    <cellStyle name="SAPBEXexcGood1 2 3" xfId="4524" xr:uid="{00000000-0005-0000-0000-0000AD1A0000}"/>
    <cellStyle name="SAPBEXexcGood1 2 3 2" xfId="4525" xr:uid="{00000000-0005-0000-0000-0000AE1A0000}"/>
    <cellStyle name="SAPBEXexcGood1 2 3 2 2" xfId="14859" xr:uid="{00000000-0005-0000-0000-0000AF1A0000}"/>
    <cellStyle name="SAPBEXexcGood1 2 3 3" xfId="4526" xr:uid="{00000000-0005-0000-0000-0000B01A0000}"/>
    <cellStyle name="SAPBEXexcGood1 2 3 3 2" xfId="14860" xr:uid="{00000000-0005-0000-0000-0000B11A0000}"/>
    <cellStyle name="SAPBEXexcGood1 2 3 4" xfId="14861" xr:uid="{00000000-0005-0000-0000-0000B21A0000}"/>
    <cellStyle name="SAPBEXexcGood1 2 4" xfId="4527" xr:uid="{00000000-0005-0000-0000-0000B31A0000}"/>
    <cellStyle name="SAPBEXexcGood1 2 4 2" xfId="14862" xr:uid="{00000000-0005-0000-0000-0000B41A0000}"/>
    <cellStyle name="SAPBEXexcGood1 2 5" xfId="4528" xr:uid="{00000000-0005-0000-0000-0000B51A0000}"/>
    <cellStyle name="SAPBEXexcGood1 2 5 2" xfId="14863" xr:uid="{00000000-0005-0000-0000-0000B61A0000}"/>
    <cellStyle name="SAPBEXexcGood1 2 6" xfId="14864" xr:uid="{00000000-0005-0000-0000-0000B71A0000}"/>
    <cellStyle name="SAPBEXexcGood1 3" xfId="4529" xr:uid="{00000000-0005-0000-0000-0000B81A0000}"/>
    <cellStyle name="SAPBEXexcGood1 3 2" xfId="4530" xr:uid="{00000000-0005-0000-0000-0000B91A0000}"/>
    <cellStyle name="SAPBEXexcGood1 3 2 2" xfId="4531" xr:uid="{00000000-0005-0000-0000-0000BA1A0000}"/>
    <cellStyle name="SAPBEXexcGood1 3 2 2 2" xfId="14865" xr:uid="{00000000-0005-0000-0000-0000BB1A0000}"/>
    <cellStyle name="SAPBEXexcGood1 3 2 3" xfId="4532" xr:uid="{00000000-0005-0000-0000-0000BC1A0000}"/>
    <cellStyle name="SAPBEXexcGood1 3 2 3 2" xfId="14866" xr:uid="{00000000-0005-0000-0000-0000BD1A0000}"/>
    <cellStyle name="SAPBEXexcGood1 3 2 4" xfId="14867" xr:uid="{00000000-0005-0000-0000-0000BE1A0000}"/>
    <cellStyle name="SAPBEXexcGood1 3 3" xfId="4533" xr:uid="{00000000-0005-0000-0000-0000BF1A0000}"/>
    <cellStyle name="SAPBEXexcGood1 3 3 2" xfId="4534" xr:uid="{00000000-0005-0000-0000-0000C01A0000}"/>
    <cellStyle name="SAPBEXexcGood1 3 3 2 2" xfId="14868" xr:uid="{00000000-0005-0000-0000-0000C11A0000}"/>
    <cellStyle name="SAPBEXexcGood1 3 3 3" xfId="4535" xr:uid="{00000000-0005-0000-0000-0000C21A0000}"/>
    <cellStyle name="SAPBEXexcGood1 3 3 3 2" xfId="14869" xr:uid="{00000000-0005-0000-0000-0000C31A0000}"/>
    <cellStyle name="SAPBEXexcGood1 3 3 4" xfId="14870" xr:uid="{00000000-0005-0000-0000-0000C41A0000}"/>
    <cellStyle name="SAPBEXexcGood1 3 4" xfId="4536" xr:uid="{00000000-0005-0000-0000-0000C51A0000}"/>
    <cellStyle name="SAPBEXexcGood1 3 4 2" xfId="14871" xr:uid="{00000000-0005-0000-0000-0000C61A0000}"/>
    <cellStyle name="SAPBEXexcGood1 3 5" xfId="4537" xr:uid="{00000000-0005-0000-0000-0000C71A0000}"/>
    <cellStyle name="SAPBEXexcGood1 3 5 2" xfId="14872" xr:uid="{00000000-0005-0000-0000-0000C81A0000}"/>
    <cellStyle name="SAPBEXexcGood1 3 6" xfId="14873" xr:uid="{00000000-0005-0000-0000-0000C91A0000}"/>
    <cellStyle name="SAPBEXexcGood1 4" xfId="4538" xr:uid="{00000000-0005-0000-0000-0000CA1A0000}"/>
    <cellStyle name="SAPBEXexcGood1 4 2" xfId="4539" xr:uid="{00000000-0005-0000-0000-0000CB1A0000}"/>
    <cellStyle name="SAPBEXexcGood1 4 2 2" xfId="14874" xr:uid="{00000000-0005-0000-0000-0000CC1A0000}"/>
    <cellStyle name="SAPBEXexcGood1 4 3" xfId="4540" xr:uid="{00000000-0005-0000-0000-0000CD1A0000}"/>
    <cellStyle name="SAPBEXexcGood1 4 3 2" xfId="14875" xr:uid="{00000000-0005-0000-0000-0000CE1A0000}"/>
    <cellStyle name="SAPBEXexcGood1 4 4" xfId="14876" xr:uid="{00000000-0005-0000-0000-0000CF1A0000}"/>
    <cellStyle name="SAPBEXexcGood1 5" xfId="4541" xr:uid="{00000000-0005-0000-0000-0000D01A0000}"/>
    <cellStyle name="SAPBEXexcGood1 5 2" xfId="4542" xr:uid="{00000000-0005-0000-0000-0000D11A0000}"/>
    <cellStyle name="SAPBEXexcGood1 5 2 2" xfId="14877" xr:uid="{00000000-0005-0000-0000-0000D21A0000}"/>
    <cellStyle name="SAPBEXexcGood1 5 3" xfId="4543" xr:uid="{00000000-0005-0000-0000-0000D31A0000}"/>
    <cellStyle name="SAPBEXexcGood1 5 3 2" xfId="14878" xr:uid="{00000000-0005-0000-0000-0000D41A0000}"/>
    <cellStyle name="SAPBEXexcGood1 5 4" xfId="14879" xr:uid="{00000000-0005-0000-0000-0000D51A0000}"/>
    <cellStyle name="SAPBEXexcGood1 6" xfId="4544" xr:uid="{00000000-0005-0000-0000-0000D61A0000}"/>
    <cellStyle name="SAPBEXexcGood1 6 2" xfId="14880" xr:uid="{00000000-0005-0000-0000-0000D71A0000}"/>
    <cellStyle name="SAPBEXexcGood1 7" xfId="4545" xr:uid="{00000000-0005-0000-0000-0000D81A0000}"/>
    <cellStyle name="SAPBEXexcGood1 7 2" xfId="14881" xr:uid="{00000000-0005-0000-0000-0000D91A0000}"/>
    <cellStyle name="SAPBEXexcGood1 8" xfId="4546" xr:uid="{00000000-0005-0000-0000-0000DA1A0000}"/>
    <cellStyle name="SAPBEXexcGood1 8 2" xfId="14882" xr:uid="{00000000-0005-0000-0000-0000DB1A0000}"/>
    <cellStyle name="SAPBEXexcGood1 9" xfId="14883" xr:uid="{00000000-0005-0000-0000-0000DC1A0000}"/>
    <cellStyle name="SAPBEXexcGood1_160627 Dinh muc chi thuong xuyen 2017 -73% - 72-28 theo can doi cua TCT" xfId="4547" xr:uid="{00000000-0005-0000-0000-0000DD1A0000}"/>
    <cellStyle name="SAPBEXexcGood2" xfId="4548" xr:uid="{00000000-0005-0000-0000-0000DE1A0000}"/>
    <cellStyle name="SAPBEXexcGood2 2" xfId="4549" xr:uid="{00000000-0005-0000-0000-0000DF1A0000}"/>
    <cellStyle name="SAPBEXexcGood2 2 2" xfId="4550" xr:uid="{00000000-0005-0000-0000-0000E01A0000}"/>
    <cellStyle name="SAPBEXexcGood2 2 2 2" xfId="4551" xr:uid="{00000000-0005-0000-0000-0000E11A0000}"/>
    <cellStyle name="SAPBEXexcGood2 2 2 2 2" xfId="14884" xr:uid="{00000000-0005-0000-0000-0000E21A0000}"/>
    <cellStyle name="SAPBEXexcGood2 2 2 3" xfId="4552" xr:uid="{00000000-0005-0000-0000-0000E31A0000}"/>
    <cellStyle name="SAPBEXexcGood2 2 2 3 2" xfId="14885" xr:uid="{00000000-0005-0000-0000-0000E41A0000}"/>
    <cellStyle name="SAPBEXexcGood2 2 2 4" xfId="14886" xr:uid="{00000000-0005-0000-0000-0000E51A0000}"/>
    <cellStyle name="SAPBEXexcGood2 2 3" xfId="4553" xr:uid="{00000000-0005-0000-0000-0000E61A0000}"/>
    <cellStyle name="SAPBEXexcGood2 2 3 2" xfId="4554" xr:uid="{00000000-0005-0000-0000-0000E71A0000}"/>
    <cellStyle name="SAPBEXexcGood2 2 3 2 2" xfId="14887" xr:uid="{00000000-0005-0000-0000-0000E81A0000}"/>
    <cellStyle name="SAPBEXexcGood2 2 3 3" xfId="4555" xr:uid="{00000000-0005-0000-0000-0000E91A0000}"/>
    <cellStyle name="SAPBEXexcGood2 2 3 3 2" xfId="14888" xr:uid="{00000000-0005-0000-0000-0000EA1A0000}"/>
    <cellStyle name="SAPBEXexcGood2 2 3 4" xfId="14889" xr:uid="{00000000-0005-0000-0000-0000EB1A0000}"/>
    <cellStyle name="SAPBEXexcGood2 2 4" xfId="4556" xr:uid="{00000000-0005-0000-0000-0000EC1A0000}"/>
    <cellStyle name="SAPBEXexcGood2 2 4 2" xfId="14890" xr:uid="{00000000-0005-0000-0000-0000ED1A0000}"/>
    <cellStyle name="SAPBEXexcGood2 2 5" xfId="4557" xr:uid="{00000000-0005-0000-0000-0000EE1A0000}"/>
    <cellStyle name="SAPBEXexcGood2 2 5 2" xfId="14891" xr:uid="{00000000-0005-0000-0000-0000EF1A0000}"/>
    <cellStyle name="SAPBEXexcGood2 2 6" xfId="14892" xr:uid="{00000000-0005-0000-0000-0000F01A0000}"/>
    <cellStyle name="SAPBEXexcGood2 3" xfId="4558" xr:uid="{00000000-0005-0000-0000-0000F11A0000}"/>
    <cellStyle name="SAPBEXexcGood2 3 2" xfId="4559" xr:uid="{00000000-0005-0000-0000-0000F21A0000}"/>
    <cellStyle name="SAPBEXexcGood2 3 2 2" xfId="4560" xr:uid="{00000000-0005-0000-0000-0000F31A0000}"/>
    <cellStyle name="SAPBEXexcGood2 3 2 2 2" xfId="14893" xr:uid="{00000000-0005-0000-0000-0000F41A0000}"/>
    <cellStyle name="SAPBEXexcGood2 3 2 3" xfId="4561" xr:uid="{00000000-0005-0000-0000-0000F51A0000}"/>
    <cellStyle name="SAPBEXexcGood2 3 2 3 2" xfId="14894" xr:uid="{00000000-0005-0000-0000-0000F61A0000}"/>
    <cellStyle name="SAPBEXexcGood2 3 2 4" xfId="14895" xr:uid="{00000000-0005-0000-0000-0000F71A0000}"/>
    <cellStyle name="SAPBEXexcGood2 3 3" xfId="4562" xr:uid="{00000000-0005-0000-0000-0000F81A0000}"/>
    <cellStyle name="SAPBEXexcGood2 3 3 2" xfId="4563" xr:uid="{00000000-0005-0000-0000-0000F91A0000}"/>
    <cellStyle name="SAPBEXexcGood2 3 3 2 2" xfId="14896" xr:uid="{00000000-0005-0000-0000-0000FA1A0000}"/>
    <cellStyle name="SAPBEXexcGood2 3 3 3" xfId="4564" xr:uid="{00000000-0005-0000-0000-0000FB1A0000}"/>
    <cellStyle name="SAPBEXexcGood2 3 3 3 2" xfId="14897" xr:uid="{00000000-0005-0000-0000-0000FC1A0000}"/>
    <cellStyle name="SAPBEXexcGood2 3 3 4" xfId="14898" xr:uid="{00000000-0005-0000-0000-0000FD1A0000}"/>
    <cellStyle name="SAPBEXexcGood2 3 4" xfId="4565" xr:uid="{00000000-0005-0000-0000-0000FE1A0000}"/>
    <cellStyle name="SAPBEXexcGood2 3 4 2" xfId="14899" xr:uid="{00000000-0005-0000-0000-0000FF1A0000}"/>
    <cellStyle name="SAPBEXexcGood2 3 5" xfId="4566" xr:uid="{00000000-0005-0000-0000-0000001B0000}"/>
    <cellStyle name="SAPBEXexcGood2 3 5 2" xfId="14900" xr:uid="{00000000-0005-0000-0000-0000011B0000}"/>
    <cellStyle name="SAPBEXexcGood2 3 6" xfId="14901" xr:uid="{00000000-0005-0000-0000-0000021B0000}"/>
    <cellStyle name="SAPBEXexcGood2 4" xfId="4567" xr:uid="{00000000-0005-0000-0000-0000031B0000}"/>
    <cellStyle name="SAPBEXexcGood2 4 2" xfId="4568" xr:uid="{00000000-0005-0000-0000-0000041B0000}"/>
    <cellStyle name="SAPBEXexcGood2 4 2 2" xfId="14902" xr:uid="{00000000-0005-0000-0000-0000051B0000}"/>
    <cellStyle name="SAPBEXexcGood2 4 3" xfId="4569" xr:uid="{00000000-0005-0000-0000-0000061B0000}"/>
    <cellStyle name="SAPBEXexcGood2 4 3 2" xfId="14903" xr:uid="{00000000-0005-0000-0000-0000071B0000}"/>
    <cellStyle name="SAPBEXexcGood2 4 4" xfId="14904" xr:uid="{00000000-0005-0000-0000-0000081B0000}"/>
    <cellStyle name="SAPBEXexcGood2 5" xfId="4570" xr:uid="{00000000-0005-0000-0000-0000091B0000}"/>
    <cellStyle name="SAPBEXexcGood2 5 2" xfId="4571" xr:uid="{00000000-0005-0000-0000-00000A1B0000}"/>
    <cellStyle name="SAPBEXexcGood2 5 2 2" xfId="14905" xr:uid="{00000000-0005-0000-0000-00000B1B0000}"/>
    <cellStyle name="SAPBEXexcGood2 5 3" xfId="4572" xr:uid="{00000000-0005-0000-0000-00000C1B0000}"/>
    <cellStyle name="SAPBEXexcGood2 5 3 2" xfId="14906" xr:uid="{00000000-0005-0000-0000-00000D1B0000}"/>
    <cellStyle name="SAPBEXexcGood2 5 4" xfId="14907" xr:uid="{00000000-0005-0000-0000-00000E1B0000}"/>
    <cellStyle name="SAPBEXexcGood2 6" xfId="4573" xr:uid="{00000000-0005-0000-0000-00000F1B0000}"/>
    <cellStyle name="SAPBEXexcGood2 6 2" xfId="14908" xr:uid="{00000000-0005-0000-0000-0000101B0000}"/>
    <cellStyle name="SAPBEXexcGood2 7" xfId="4574" xr:uid="{00000000-0005-0000-0000-0000111B0000}"/>
    <cellStyle name="SAPBEXexcGood2 7 2" xfId="14909" xr:uid="{00000000-0005-0000-0000-0000121B0000}"/>
    <cellStyle name="SAPBEXexcGood2 8" xfId="4575" xr:uid="{00000000-0005-0000-0000-0000131B0000}"/>
    <cellStyle name="SAPBEXexcGood2 8 2" xfId="14910" xr:uid="{00000000-0005-0000-0000-0000141B0000}"/>
    <cellStyle name="SAPBEXexcGood2 9" xfId="14911" xr:uid="{00000000-0005-0000-0000-0000151B0000}"/>
    <cellStyle name="SAPBEXexcGood2_160627 Dinh muc chi thuong xuyen 2017 -73% - 72-28 theo can doi cua TCT" xfId="4576" xr:uid="{00000000-0005-0000-0000-0000161B0000}"/>
    <cellStyle name="SAPBEXexcGood3" xfId="4577" xr:uid="{00000000-0005-0000-0000-0000171B0000}"/>
    <cellStyle name="SAPBEXexcGood3 2" xfId="4578" xr:uid="{00000000-0005-0000-0000-0000181B0000}"/>
    <cellStyle name="SAPBEXexcGood3 2 2" xfId="4579" xr:uid="{00000000-0005-0000-0000-0000191B0000}"/>
    <cellStyle name="SAPBEXexcGood3 2 2 2" xfId="4580" xr:uid="{00000000-0005-0000-0000-00001A1B0000}"/>
    <cellStyle name="SAPBEXexcGood3 2 2 2 2" xfId="14912" xr:uid="{00000000-0005-0000-0000-00001B1B0000}"/>
    <cellStyle name="SAPBEXexcGood3 2 2 3" xfId="4581" xr:uid="{00000000-0005-0000-0000-00001C1B0000}"/>
    <cellStyle name="SAPBEXexcGood3 2 2 3 2" xfId="14913" xr:uid="{00000000-0005-0000-0000-00001D1B0000}"/>
    <cellStyle name="SAPBEXexcGood3 2 2 4" xfId="14914" xr:uid="{00000000-0005-0000-0000-00001E1B0000}"/>
    <cellStyle name="SAPBEXexcGood3 2 3" xfId="4582" xr:uid="{00000000-0005-0000-0000-00001F1B0000}"/>
    <cellStyle name="SAPBEXexcGood3 2 3 2" xfId="4583" xr:uid="{00000000-0005-0000-0000-0000201B0000}"/>
    <cellStyle name="SAPBEXexcGood3 2 3 2 2" xfId="14915" xr:uid="{00000000-0005-0000-0000-0000211B0000}"/>
    <cellStyle name="SAPBEXexcGood3 2 3 3" xfId="4584" xr:uid="{00000000-0005-0000-0000-0000221B0000}"/>
    <cellStyle name="SAPBEXexcGood3 2 3 3 2" xfId="14916" xr:uid="{00000000-0005-0000-0000-0000231B0000}"/>
    <cellStyle name="SAPBEXexcGood3 2 3 4" xfId="14917" xr:uid="{00000000-0005-0000-0000-0000241B0000}"/>
    <cellStyle name="SAPBEXexcGood3 2 4" xfId="4585" xr:uid="{00000000-0005-0000-0000-0000251B0000}"/>
    <cellStyle name="SAPBEXexcGood3 2 4 2" xfId="14918" xr:uid="{00000000-0005-0000-0000-0000261B0000}"/>
    <cellStyle name="SAPBEXexcGood3 2 5" xfId="4586" xr:uid="{00000000-0005-0000-0000-0000271B0000}"/>
    <cellStyle name="SAPBEXexcGood3 2 5 2" xfId="14919" xr:uid="{00000000-0005-0000-0000-0000281B0000}"/>
    <cellStyle name="SAPBEXexcGood3 2 6" xfId="14920" xr:uid="{00000000-0005-0000-0000-0000291B0000}"/>
    <cellStyle name="SAPBEXexcGood3 3" xfId="4587" xr:uid="{00000000-0005-0000-0000-00002A1B0000}"/>
    <cellStyle name="SAPBEXexcGood3 3 2" xfId="4588" xr:uid="{00000000-0005-0000-0000-00002B1B0000}"/>
    <cellStyle name="SAPBEXexcGood3 3 2 2" xfId="4589" xr:uid="{00000000-0005-0000-0000-00002C1B0000}"/>
    <cellStyle name="SAPBEXexcGood3 3 2 2 2" xfId="14921" xr:uid="{00000000-0005-0000-0000-00002D1B0000}"/>
    <cellStyle name="SAPBEXexcGood3 3 2 3" xfId="4590" xr:uid="{00000000-0005-0000-0000-00002E1B0000}"/>
    <cellStyle name="SAPBEXexcGood3 3 2 3 2" xfId="14922" xr:uid="{00000000-0005-0000-0000-00002F1B0000}"/>
    <cellStyle name="SAPBEXexcGood3 3 2 4" xfId="14923" xr:uid="{00000000-0005-0000-0000-0000301B0000}"/>
    <cellStyle name="SAPBEXexcGood3 3 3" xfId="4591" xr:uid="{00000000-0005-0000-0000-0000311B0000}"/>
    <cellStyle name="SAPBEXexcGood3 3 3 2" xfId="4592" xr:uid="{00000000-0005-0000-0000-0000321B0000}"/>
    <cellStyle name="SAPBEXexcGood3 3 3 2 2" xfId="14924" xr:uid="{00000000-0005-0000-0000-0000331B0000}"/>
    <cellStyle name="SAPBEXexcGood3 3 3 3" xfId="4593" xr:uid="{00000000-0005-0000-0000-0000341B0000}"/>
    <cellStyle name="SAPBEXexcGood3 3 3 3 2" xfId="14925" xr:uid="{00000000-0005-0000-0000-0000351B0000}"/>
    <cellStyle name="SAPBEXexcGood3 3 3 4" xfId="14926" xr:uid="{00000000-0005-0000-0000-0000361B0000}"/>
    <cellStyle name="SAPBEXexcGood3 3 4" xfId="4594" xr:uid="{00000000-0005-0000-0000-0000371B0000}"/>
    <cellStyle name="SAPBEXexcGood3 3 4 2" xfId="14927" xr:uid="{00000000-0005-0000-0000-0000381B0000}"/>
    <cellStyle name="SAPBEXexcGood3 3 5" xfId="4595" xr:uid="{00000000-0005-0000-0000-0000391B0000}"/>
    <cellStyle name="SAPBEXexcGood3 3 5 2" xfId="14928" xr:uid="{00000000-0005-0000-0000-00003A1B0000}"/>
    <cellStyle name="SAPBEXexcGood3 3 6" xfId="14929" xr:uid="{00000000-0005-0000-0000-00003B1B0000}"/>
    <cellStyle name="SAPBEXexcGood3 4" xfId="4596" xr:uid="{00000000-0005-0000-0000-00003C1B0000}"/>
    <cellStyle name="SAPBEXexcGood3 4 2" xfId="4597" xr:uid="{00000000-0005-0000-0000-00003D1B0000}"/>
    <cellStyle name="SAPBEXexcGood3 4 2 2" xfId="14930" xr:uid="{00000000-0005-0000-0000-00003E1B0000}"/>
    <cellStyle name="SAPBEXexcGood3 4 3" xfId="4598" xr:uid="{00000000-0005-0000-0000-00003F1B0000}"/>
    <cellStyle name="SAPBEXexcGood3 4 3 2" xfId="14931" xr:uid="{00000000-0005-0000-0000-0000401B0000}"/>
    <cellStyle name="SAPBEXexcGood3 4 4" xfId="14932" xr:uid="{00000000-0005-0000-0000-0000411B0000}"/>
    <cellStyle name="SAPBEXexcGood3 5" xfId="4599" xr:uid="{00000000-0005-0000-0000-0000421B0000}"/>
    <cellStyle name="SAPBEXexcGood3 5 2" xfId="4600" xr:uid="{00000000-0005-0000-0000-0000431B0000}"/>
    <cellStyle name="SAPBEXexcGood3 5 2 2" xfId="14933" xr:uid="{00000000-0005-0000-0000-0000441B0000}"/>
    <cellStyle name="SAPBEXexcGood3 5 3" xfId="4601" xr:uid="{00000000-0005-0000-0000-0000451B0000}"/>
    <cellStyle name="SAPBEXexcGood3 5 3 2" xfId="14934" xr:uid="{00000000-0005-0000-0000-0000461B0000}"/>
    <cellStyle name="SAPBEXexcGood3 5 4" xfId="14935" xr:uid="{00000000-0005-0000-0000-0000471B0000}"/>
    <cellStyle name="SAPBEXexcGood3 6" xfId="4602" xr:uid="{00000000-0005-0000-0000-0000481B0000}"/>
    <cellStyle name="SAPBEXexcGood3 6 2" xfId="14936" xr:uid="{00000000-0005-0000-0000-0000491B0000}"/>
    <cellStyle name="SAPBEXexcGood3 7" xfId="4603" xr:uid="{00000000-0005-0000-0000-00004A1B0000}"/>
    <cellStyle name="SAPBEXexcGood3 7 2" xfId="14937" xr:uid="{00000000-0005-0000-0000-00004B1B0000}"/>
    <cellStyle name="SAPBEXexcGood3 8" xfId="4604" xr:uid="{00000000-0005-0000-0000-00004C1B0000}"/>
    <cellStyle name="SAPBEXexcGood3 8 2" xfId="14938" xr:uid="{00000000-0005-0000-0000-00004D1B0000}"/>
    <cellStyle name="SAPBEXexcGood3 9" xfId="14939" xr:uid="{00000000-0005-0000-0000-00004E1B0000}"/>
    <cellStyle name="SAPBEXexcGood3_160627 Dinh muc chi thuong xuyen 2017 -73% - 72-28 theo can doi cua TCT" xfId="4605" xr:uid="{00000000-0005-0000-0000-00004F1B0000}"/>
    <cellStyle name="SAPBEXfilterDrill" xfId="4606" xr:uid="{00000000-0005-0000-0000-0000501B0000}"/>
    <cellStyle name="SAPBEXfilterDrill 2" xfId="4607" xr:uid="{00000000-0005-0000-0000-0000511B0000}"/>
    <cellStyle name="SAPBEXfilterDrill 2 2" xfId="14940" xr:uid="{00000000-0005-0000-0000-0000521B0000}"/>
    <cellStyle name="SAPBEXfilterDrill 3" xfId="4608" xr:uid="{00000000-0005-0000-0000-0000531B0000}"/>
    <cellStyle name="SAPBEXfilterDrill 3 2" xfId="14941" xr:uid="{00000000-0005-0000-0000-0000541B0000}"/>
    <cellStyle name="SAPBEXfilterDrill 4" xfId="4609" xr:uid="{00000000-0005-0000-0000-0000551B0000}"/>
    <cellStyle name="SAPBEXfilterDrill 4 2" xfId="14942" xr:uid="{00000000-0005-0000-0000-0000561B0000}"/>
    <cellStyle name="SAPBEXfilterDrill 5" xfId="14943" xr:uid="{00000000-0005-0000-0000-0000571B0000}"/>
    <cellStyle name="SAPBEXfilterDrill_160627 Dinh muc chi thuong xuyen 2017 -73% - 72-28 theo can doi cua TCT" xfId="4610" xr:uid="{00000000-0005-0000-0000-0000581B0000}"/>
    <cellStyle name="SAPBEXfilterItem" xfId="4611" xr:uid="{00000000-0005-0000-0000-0000591B0000}"/>
    <cellStyle name="SAPBEXfilterItem 2" xfId="4612" xr:uid="{00000000-0005-0000-0000-00005A1B0000}"/>
    <cellStyle name="SAPBEXfilterItem 3" xfId="4613" xr:uid="{00000000-0005-0000-0000-00005B1B0000}"/>
    <cellStyle name="SAPBEXfilterItem 4" xfId="4614" xr:uid="{00000000-0005-0000-0000-00005C1B0000}"/>
    <cellStyle name="SAPBEXfilterItem_160627 Dinh muc chi thuong xuyen 2017 -73% - 72-28 theo can doi cua TCT" xfId="4615" xr:uid="{00000000-0005-0000-0000-00005D1B0000}"/>
    <cellStyle name="SAPBEXfilterText" xfId="4616" xr:uid="{00000000-0005-0000-0000-00005E1B0000}"/>
    <cellStyle name="SAPBEXfilterText 2" xfId="4617" xr:uid="{00000000-0005-0000-0000-00005F1B0000}"/>
    <cellStyle name="SAPBEXfilterText 3" xfId="4618" xr:uid="{00000000-0005-0000-0000-0000601B0000}"/>
    <cellStyle name="SAPBEXfilterText 4" xfId="4619" xr:uid="{00000000-0005-0000-0000-0000611B0000}"/>
    <cellStyle name="SAPBEXfilterText_160627 Dinh muc chi thuong xuyen 2017 -73% - 72-28 theo can doi cua TCT" xfId="4620" xr:uid="{00000000-0005-0000-0000-0000621B0000}"/>
    <cellStyle name="SAPBEXformats" xfId="4621" xr:uid="{00000000-0005-0000-0000-0000631B0000}"/>
    <cellStyle name="SAPBEXformats 2" xfId="4622" xr:uid="{00000000-0005-0000-0000-0000641B0000}"/>
    <cellStyle name="SAPBEXformats 2 2" xfId="4623" xr:uid="{00000000-0005-0000-0000-0000651B0000}"/>
    <cellStyle name="SAPBEXformats 2 2 2" xfId="4624" xr:uid="{00000000-0005-0000-0000-0000661B0000}"/>
    <cellStyle name="SAPBEXformats 2 2 2 2" xfId="14944" xr:uid="{00000000-0005-0000-0000-0000671B0000}"/>
    <cellStyle name="SAPBEXformats 2 2 3" xfId="4625" xr:uid="{00000000-0005-0000-0000-0000681B0000}"/>
    <cellStyle name="SAPBEXformats 2 2 3 2" xfId="14945" xr:uid="{00000000-0005-0000-0000-0000691B0000}"/>
    <cellStyle name="SAPBEXformats 2 2 4" xfId="14946" xr:uid="{00000000-0005-0000-0000-00006A1B0000}"/>
    <cellStyle name="SAPBEXformats 2 3" xfId="4626" xr:uid="{00000000-0005-0000-0000-00006B1B0000}"/>
    <cellStyle name="SAPBEXformats 2 3 2" xfId="4627" xr:uid="{00000000-0005-0000-0000-00006C1B0000}"/>
    <cellStyle name="SAPBEXformats 2 3 2 2" xfId="14947" xr:uid="{00000000-0005-0000-0000-00006D1B0000}"/>
    <cellStyle name="SAPBEXformats 2 3 3" xfId="4628" xr:uid="{00000000-0005-0000-0000-00006E1B0000}"/>
    <cellStyle name="SAPBEXformats 2 3 3 2" xfId="14948" xr:uid="{00000000-0005-0000-0000-00006F1B0000}"/>
    <cellStyle name="SAPBEXformats 2 3 4" xfId="14949" xr:uid="{00000000-0005-0000-0000-0000701B0000}"/>
    <cellStyle name="SAPBEXformats 2 4" xfId="4629" xr:uid="{00000000-0005-0000-0000-0000711B0000}"/>
    <cellStyle name="SAPBEXformats 2 4 2" xfId="14950" xr:uid="{00000000-0005-0000-0000-0000721B0000}"/>
    <cellStyle name="SAPBEXformats 2 5" xfId="4630" xr:uid="{00000000-0005-0000-0000-0000731B0000}"/>
    <cellStyle name="SAPBEXformats 2 5 2" xfId="14951" xr:uid="{00000000-0005-0000-0000-0000741B0000}"/>
    <cellStyle name="SAPBEXformats 2 6" xfId="14952" xr:uid="{00000000-0005-0000-0000-0000751B0000}"/>
    <cellStyle name="SAPBEXformats 3" xfId="4631" xr:uid="{00000000-0005-0000-0000-0000761B0000}"/>
    <cellStyle name="SAPBEXformats 3 2" xfId="4632" xr:uid="{00000000-0005-0000-0000-0000771B0000}"/>
    <cellStyle name="SAPBEXformats 3 2 2" xfId="4633" xr:uid="{00000000-0005-0000-0000-0000781B0000}"/>
    <cellStyle name="SAPBEXformats 3 2 2 2" xfId="14953" xr:uid="{00000000-0005-0000-0000-0000791B0000}"/>
    <cellStyle name="SAPBEXformats 3 2 3" xfId="4634" xr:uid="{00000000-0005-0000-0000-00007A1B0000}"/>
    <cellStyle name="SAPBEXformats 3 2 3 2" xfId="14954" xr:uid="{00000000-0005-0000-0000-00007B1B0000}"/>
    <cellStyle name="SAPBEXformats 3 2 4" xfId="14955" xr:uid="{00000000-0005-0000-0000-00007C1B0000}"/>
    <cellStyle name="SAPBEXformats 3 3" xfId="4635" xr:uid="{00000000-0005-0000-0000-00007D1B0000}"/>
    <cellStyle name="SAPBEXformats 3 3 2" xfId="4636" xr:uid="{00000000-0005-0000-0000-00007E1B0000}"/>
    <cellStyle name="SAPBEXformats 3 3 2 2" xfId="14956" xr:uid="{00000000-0005-0000-0000-00007F1B0000}"/>
    <cellStyle name="SAPBEXformats 3 3 3" xfId="4637" xr:uid="{00000000-0005-0000-0000-0000801B0000}"/>
    <cellStyle name="SAPBEXformats 3 3 3 2" xfId="14957" xr:uid="{00000000-0005-0000-0000-0000811B0000}"/>
    <cellStyle name="SAPBEXformats 3 3 4" xfId="14958" xr:uid="{00000000-0005-0000-0000-0000821B0000}"/>
    <cellStyle name="SAPBEXformats 3 4" xfId="4638" xr:uid="{00000000-0005-0000-0000-0000831B0000}"/>
    <cellStyle name="SAPBEXformats 3 4 2" xfId="14959" xr:uid="{00000000-0005-0000-0000-0000841B0000}"/>
    <cellStyle name="SAPBEXformats 3 5" xfId="4639" xr:uid="{00000000-0005-0000-0000-0000851B0000}"/>
    <cellStyle name="SAPBEXformats 3 5 2" xfId="14960" xr:uid="{00000000-0005-0000-0000-0000861B0000}"/>
    <cellStyle name="SAPBEXformats 3 6" xfId="14961" xr:uid="{00000000-0005-0000-0000-0000871B0000}"/>
    <cellStyle name="SAPBEXformats 4" xfId="4640" xr:uid="{00000000-0005-0000-0000-0000881B0000}"/>
    <cellStyle name="SAPBEXformats 4 2" xfId="4641" xr:uid="{00000000-0005-0000-0000-0000891B0000}"/>
    <cellStyle name="SAPBEXformats 4 2 2" xfId="14962" xr:uid="{00000000-0005-0000-0000-00008A1B0000}"/>
    <cellStyle name="SAPBEXformats 4 3" xfId="4642" xr:uid="{00000000-0005-0000-0000-00008B1B0000}"/>
    <cellStyle name="SAPBEXformats 4 3 2" xfId="14963" xr:uid="{00000000-0005-0000-0000-00008C1B0000}"/>
    <cellStyle name="SAPBEXformats 4 4" xfId="14964" xr:uid="{00000000-0005-0000-0000-00008D1B0000}"/>
    <cellStyle name="SAPBEXformats 5" xfId="4643" xr:uid="{00000000-0005-0000-0000-00008E1B0000}"/>
    <cellStyle name="SAPBEXformats 5 2" xfId="4644" xr:uid="{00000000-0005-0000-0000-00008F1B0000}"/>
    <cellStyle name="SAPBEXformats 5 2 2" xfId="14965" xr:uid="{00000000-0005-0000-0000-0000901B0000}"/>
    <cellStyle name="SAPBEXformats 5 3" xfId="4645" xr:uid="{00000000-0005-0000-0000-0000911B0000}"/>
    <cellStyle name="SAPBEXformats 5 3 2" xfId="14966" xr:uid="{00000000-0005-0000-0000-0000921B0000}"/>
    <cellStyle name="SAPBEXformats 5 4" xfId="14967" xr:uid="{00000000-0005-0000-0000-0000931B0000}"/>
    <cellStyle name="SAPBEXformats 6" xfId="4646" xr:uid="{00000000-0005-0000-0000-0000941B0000}"/>
    <cellStyle name="SAPBEXformats 6 2" xfId="14968" xr:uid="{00000000-0005-0000-0000-0000951B0000}"/>
    <cellStyle name="SAPBEXformats 7" xfId="4647" xr:uid="{00000000-0005-0000-0000-0000961B0000}"/>
    <cellStyle name="SAPBEXformats 7 2" xfId="14969" xr:uid="{00000000-0005-0000-0000-0000971B0000}"/>
    <cellStyle name="SAPBEXformats 8" xfId="4648" xr:uid="{00000000-0005-0000-0000-0000981B0000}"/>
    <cellStyle name="SAPBEXformats 8 2" xfId="14970" xr:uid="{00000000-0005-0000-0000-0000991B0000}"/>
    <cellStyle name="SAPBEXformats 9" xfId="14971" xr:uid="{00000000-0005-0000-0000-00009A1B0000}"/>
    <cellStyle name="SAPBEXformats_160627 Dinh muc chi thuong xuyen 2017 -73% - 72-28 theo can doi cua TCT" xfId="4649" xr:uid="{00000000-0005-0000-0000-00009B1B0000}"/>
    <cellStyle name="SAPBEXheaderItem" xfId="4650" xr:uid="{00000000-0005-0000-0000-00009C1B0000}"/>
    <cellStyle name="SAPBEXheaderItem 2" xfId="4651" xr:uid="{00000000-0005-0000-0000-00009D1B0000}"/>
    <cellStyle name="SAPBEXheaderItem 3" xfId="4652" xr:uid="{00000000-0005-0000-0000-00009E1B0000}"/>
    <cellStyle name="SAPBEXheaderItem 4" xfId="4653" xr:uid="{00000000-0005-0000-0000-00009F1B0000}"/>
    <cellStyle name="SAPBEXheaderItem_160627 Dinh muc chi thuong xuyen 2017 -73% - 72-28 theo can doi cua TCT" xfId="4654" xr:uid="{00000000-0005-0000-0000-0000A01B0000}"/>
    <cellStyle name="SAPBEXheaderText" xfId="4655" xr:uid="{00000000-0005-0000-0000-0000A11B0000}"/>
    <cellStyle name="SAPBEXheaderText 2" xfId="4656" xr:uid="{00000000-0005-0000-0000-0000A21B0000}"/>
    <cellStyle name="SAPBEXheaderText 3" xfId="4657" xr:uid="{00000000-0005-0000-0000-0000A31B0000}"/>
    <cellStyle name="SAPBEXheaderText 4" xfId="4658" xr:uid="{00000000-0005-0000-0000-0000A41B0000}"/>
    <cellStyle name="SAPBEXheaderText_160627 Dinh muc chi thuong xuyen 2017 -73% - 72-28 theo can doi cua TCT" xfId="4659" xr:uid="{00000000-0005-0000-0000-0000A51B0000}"/>
    <cellStyle name="SAPBEXresData" xfId="4660" xr:uid="{00000000-0005-0000-0000-0000A61B0000}"/>
    <cellStyle name="SAPBEXresData 2" xfId="4661" xr:uid="{00000000-0005-0000-0000-0000A71B0000}"/>
    <cellStyle name="SAPBEXresData 2 2" xfId="4662" xr:uid="{00000000-0005-0000-0000-0000A81B0000}"/>
    <cellStyle name="SAPBEXresData 2 2 2" xfId="4663" xr:uid="{00000000-0005-0000-0000-0000A91B0000}"/>
    <cellStyle name="SAPBEXresData 2 2 2 2" xfId="14972" xr:uid="{00000000-0005-0000-0000-0000AA1B0000}"/>
    <cellStyle name="SAPBEXresData 2 2 3" xfId="4664" xr:uid="{00000000-0005-0000-0000-0000AB1B0000}"/>
    <cellStyle name="SAPBEXresData 2 2 3 2" xfId="14973" xr:uid="{00000000-0005-0000-0000-0000AC1B0000}"/>
    <cellStyle name="SAPBEXresData 2 2 4" xfId="14974" xr:uid="{00000000-0005-0000-0000-0000AD1B0000}"/>
    <cellStyle name="SAPBEXresData 2 3" xfId="4665" xr:uid="{00000000-0005-0000-0000-0000AE1B0000}"/>
    <cellStyle name="SAPBEXresData 2 3 2" xfId="4666" xr:uid="{00000000-0005-0000-0000-0000AF1B0000}"/>
    <cellStyle name="SAPBEXresData 2 3 2 2" xfId="14975" xr:uid="{00000000-0005-0000-0000-0000B01B0000}"/>
    <cellStyle name="SAPBEXresData 2 3 3" xfId="4667" xr:uid="{00000000-0005-0000-0000-0000B11B0000}"/>
    <cellStyle name="SAPBEXresData 2 3 3 2" xfId="14976" xr:uid="{00000000-0005-0000-0000-0000B21B0000}"/>
    <cellStyle name="SAPBEXresData 2 3 4" xfId="14977" xr:uid="{00000000-0005-0000-0000-0000B31B0000}"/>
    <cellStyle name="SAPBEXresData 2 4" xfId="4668" xr:uid="{00000000-0005-0000-0000-0000B41B0000}"/>
    <cellStyle name="SAPBEXresData 2 4 2" xfId="14978" xr:uid="{00000000-0005-0000-0000-0000B51B0000}"/>
    <cellStyle name="SAPBEXresData 2 5" xfId="4669" xr:uid="{00000000-0005-0000-0000-0000B61B0000}"/>
    <cellStyle name="SAPBEXresData 2 5 2" xfId="14979" xr:uid="{00000000-0005-0000-0000-0000B71B0000}"/>
    <cellStyle name="SAPBEXresData 2 6" xfId="14980" xr:uid="{00000000-0005-0000-0000-0000B81B0000}"/>
    <cellStyle name="SAPBEXresData 3" xfId="4670" xr:uid="{00000000-0005-0000-0000-0000B91B0000}"/>
    <cellStyle name="SAPBEXresData 3 2" xfId="4671" xr:uid="{00000000-0005-0000-0000-0000BA1B0000}"/>
    <cellStyle name="SAPBEXresData 3 2 2" xfId="4672" xr:uid="{00000000-0005-0000-0000-0000BB1B0000}"/>
    <cellStyle name="SAPBEXresData 3 2 2 2" xfId="14981" xr:uid="{00000000-0005-0000-0000-0000BC1B0000}"/>
    <cellStyle name="SAPBEXresData 3 2 3" xfId="4673" xr:uid="{00000000-0005-0000-0000-0000BD1B0000}"/>
    <cellStyle name="SAPBEXresData 3 2 3 2" xfId="14982" xr:uid="{00000000-0005-0000-0000-0000BE1B0000}"/>
    <cellStyle name="SAPBEXresData 3 2 4" xfId="14983" xr:uid="{00000000-0005-0000-0000-0000BF1B0000}"/>
    <cellStyle name="SAPBEXresData 3 3" xfId="4674" xr:uid="{00000000-0005-0000-0000-0000C01B0000}"/>
    <cellStyle name="SAPBEXresData 3 3 2" xfId="4675" xr:uid="{00000000-0005-0000-0000-0000C11B0000}"/>
    <cellStyle name="SAPBEXresData 3 3 2 2" xfId="14984" xr:uid="{00000000-0005-0000-0000-0000C21B0000}"/>
    <cellStyle name="SAPBEXresData 3 3 3" xfId="4676" xr:uid="{00000000-0005-0000-0000-0000C31B0000}"/>
    <cellStyle name="SAPBEXresData 3 3 3 2" xfId="14985" xr:uid="{00000000-0005-0000-0000-0000C41B0000}"/>
    <cellStyle name="SAPBEXresData 3 3 4" xfId="14986" xr:uid="{00000000-0005-0000-0000-0000C51B0000}"/>
    <cellStyle name="SAPBEXresData 3 4" xfId="4677" xr:uid="{00000000-0005-0000-0000-0000C61B0000}"/>
    <cellStyle name="SAPBEXresData 3 4 2" xfId="14987" xr:uid="{00000000-0005-0000-0000-0000C71B0000}"/>
    <cellStyle name="SAPBEXresData 3 5" xfId="4678" xr:uid="{00000000-0005-0000-0000-0000C81B0000}"/>
    <cellStyle name="SAPBEXresData 3 5 2" xfId="14988" xr:uid="{00000000-0005-0000-0000-0000C91B0000}"/>
    <cellStyle name="SAPBEXresData 3 6" xfId="14989" xr:uid="{00000000-0005-0000-0000-0000CA1B0000}"/>
    <cellStyle name="SAPBEXresData 4" xfId="4679" xr:uid="{00000000-0005-0000-0000-0000CB1B0000}"/>
    <cellStyle name="SAPBEXresData 4 2" xfId="4680" xr:uid="{00000000-0005-0000-0000-0000CC1B0000}"/>
    <cellStyle name="SAPBEXresData 4 2 2" xfId="14990" xr:uid="{00000000-0005-0000-0000-0000CD1B0000}"/>
    <cellStyle name="SAPBEXresData 4 3" xfId="4681" xr:uid="{00000000-0005-0000-0000-0000CE1B0000}"/>
    <cellStyle name="SAPBEXresData 4 3 2" xfId="14991" xr:uid="{00000000-0005-0000-0000-0000CF1B0000}"/>
    <cellStyle name="SAPBEXresData 4 4" xfId="14992" xr:uid="{00000000-0005-0000-0000-0000D01B0000}"/>
    <cellStyle name="SAPBEXresData 5" xfId="4682" xr:uid="{00000000-0005-0000-0000-0000D11B0000}"/>
    <cellStyle name="SAPBEXresData 5 2" xfId="4683" xr:uid="{00000000-0005-0000-0000-0000D21B0000}"/>
    <cellStyle name="SAPBEXresData 5 2 2" xfId="14993" xr:uid="{00000000-0005-0000-0000-0000D31B0000}"/>
    <cellStyle name="SAPBEXresData 5 3" xfId="4684" xr:uid="{00000000-0005-0000-0000-0000D41B0000}"/>
    <cellStyle name="SAPBEXresData 5 3 2" xfId="14994" xr:uid="{00000000-0005-0000-0000-0000D51B0000}"/>
    <cellStyle name="SAPBEXresData 5 4" xfId="14995" xr:uid="{00000000-0005-0000-0000-0000D61B0000}"/>
    <cellStyle name="SAPBEXresData 6" xfId="4685" xr:uid="{00000000-0005-0000-0000-0000D71B0000}"/>
    <cellStyle name="SAPBEXresData 6 2" xfId="14996" xr:uid="{00000000-0005-0000-0000-0000D81B0000}"/>
    <cellStyle name="SAPBEXresData 7" xfId="4686" xr:uid="{00000000-0005-0000-0000-0000D91B0000}"/>
    <cellStyle name="SAPBEXresData 7 2" xfId="14997" xr:uid="{00000000-0005-0000-0000-0000DA1B0000}"/>
    <cellStyle name="SAPBEXresData 8" xfId="4687" xr:uid="{00000000-0005-0000-0000-0000DB1B0000}"/>
    <cellStyle name="SAPBEXresData 8 2" xfId="14998" xr:uid="{00000000-0005-0000-0000-0000DC1B0000}"/>
    <cellStyle name="SAPBEXresData 9" xfId="14999" xr:uid="{00000000-0005-0000-0000-0000DD1B0000}"/>
    <cellStyle name="SAPBEXresData_160627 Dinh muc chi thuong xuyen 2017 -73% - 72-28 theo can doi cua TCT" xfId="4688" xr:uid="{00000000-0005-0000-0000-0000DE1B0000}"/>
    <cellStyle name="SAPBEXresDataEmph" xfId="4689" xr:uid="{00000000-0005-0000-0000-0000DF1B0000}"/>
    <cellStyle name="SAPBEXresDataEmph 2" xfId="4690" xr:uid="{00000000-0005-0000-0000-0000E01B0000}"/>
    <cellStyle name="SAPBEXresDataEmph 2 2" xfId="4691" xr:uid="{00000000-0005-0000-0000-0000E11B0000}"/>
    <cellStyle name="SAPBEXresDataEmph 2 2 2" xfId="4692" xr:uid="{00000000-0005-0000-0000-0000E21B0000}"/>
    <cellStyle name="SAPBEXresDataEmph 2 2 2 2" xfId="15000" xr:uid="{00000000-0005-0000-0000-0000E31B0000}"/>
    <cellStyle name="SAPBEXresDataEmph 2 2 3" xfId="4693" xr:uid="{00000000-0005-0000-0000-0000E41B0000}"/>
    <cellStyle name="SAPBEXresDataEmph 2 2 3 2" xfId="15001" xr:uid="{00000000-0005-0000-0000-0000E51B0000}"/>
    <cellStyle name="SAPBEXresDataEmph 2 2 4" xfId="15002" xr:uid="{00000000-0005-0000-0000-0000E61B0000}"/>
    <cellStyle name="SAPBEXresDataEmph 2 3" xfId="4694" xr:uid="{00000000-0005-0000-0000-0000E71B0000}"/>
    <cellStyle name="SAPBEXresDataEmph 2 3 2" xfId="4695" xr:uid="{00000000-0005-0000-0000-0000E81B0000}"/>
    <cellStyle name="SAPBEXresDataEmph 2 3 2 2" xfId="15003" xr:uid="{00000000-0005-0000-0000-0000E91B0000}"/>
    <cellStyle name="SAPBEXresDataEmph 2 3 3" xfId="4696" xr:uid="{00000000-0005-0000-0000-0000EA1B0000}"/>
    <cellStyle name="SAPBEXresDataEmph 2 3 3 2" xfId="15004" xr:uid="{00000000-0005-0000-0000-0000EB1B0000}"/>
    <cellStyle name="SAPBEXresDataEmph 2 3 4" xfId="15005" xr:uid="{00000000-0005-0000-0000-0000EC1B0000}"/>
    <cellStyle name="SAPBEXresDataEmph 2 4" xfId="4697" xr:uid="{00000000-0005-0000-0000-0000ED1B0000}"/>
    <cellStyle name="SAPBEXresDataEmph 2 4 2" xfId="15006" xr:uid="{00000000-0005-0000-0000-0000EE1B0000}"/>
    <cellStyle name="SAPBEXresDataEmph 2 5" xfId="4698" xr:uid="{00000000-0005-0000-0000-0000EF1B0000}"/>
    <cellStyle name="SAPBEXresDataEmph 2 5 2" xfId="15007" xr:uid="{00000000-0005-0000-0000-0000F01B0000}"/>
    <cellStyle name="SAPBEXresDataEmph 2 6" xfId="15008" xr:uid="{00000000-0005-0000-0000-0000F11B0000}"/>
    <cellStyle name="SAPBEXresDataEmph 3" xfId="4699" xr:uid="{00000000-0005-0000-0000-0000F21B0000}"/>
    <cellStyle name="SAPBEXresDataEmph 3 2" xfId="4700" xr:uid="{00000000-0005-0000-0000-0000F31B0000}"/>
    <cellStyle name="SAPBEXresDataEmph 3 2 2" xfId="4701" xr:uid="{00000000-0005-0000-0000-0000F41B0000}"/>
    <cellStyle name="SAPBEXresDataEmph 3 2 2 2" xfId="15009" xr:uid="{00000000-0005-0000-0000-0000F51B0000}"/>
    <cellStyle name="SAPBEXresDataEmph 3 2 3" xfId="4702" xr:uid="{00000000-0005-0000-0000-0000F61B0000}"/>
    <cellStyle name="SAPBEXresDataEmph 3 2 3 2" xfId="15010" xr:uid="{00000000-0005-0000-0000-0000F71B0000}"/>
    <cellStyle name="SAPBEXresDataEmph 3 2 4" xfId="15011" xr:uid="{00000000-0005-0000-0000-0000F81B0000}"/>
    <cellStyle name="SAPBEXresDataEmph 3 3" xfId="4703" xr:uid="{00000000-0005-0000-0000-0000F91B0000}"/>
    <cellStyle name="SAPBEXresDataEmph 3 3 2" xfId="4704" xr:uid="{00000000-0005-0000-0000-0000FA1B0000}"/>
    <cellStyle name="SAPBEXresDataEmph 3 3 2 2" xfId="15012" xr:uid="{00000000-0005-0000-0000-0000FB1B0000}"/>
    <cellStyle name="SAPBEXresDataEmph 3 3 3" xfId="4705" xr:uid="{00000000-0005-0000-0000-0000FC1B0000}"/>
    <cellStyle name="SAPBEXresDataEmph 3 3 3 2" xfId="15013" xr:uid="{00000000-0005-0000-0000-0000FD1B0000}"/>
    <cellStyle name="SAPBEXresDataEmph 3 3 4" xfId="15014" xr:uid="{00000000-0005-0000-0000-0000FE1B0000}"/>
    <cellStyle name="SAPBEXresDataEmph 3 4" xfId="4706" xr:uid="{00000000-0005-0000-0000-0000FF1B0000}"/>
    <cellStyle name="SAPBEXresDataEmph 3 4 2" xfId="15015" xr:uid="{00000000-0005-0000-0000-0000001C0000}"/>
    <cellStyle name="SAPBEXresDataEmph 3 5" xfId="4707" xr:uid="{00000000-0005-0000-0000-0000011C0000}"/>
    <cellStyle name="SAPBEXresDataEmph 3 5 2" xfId="15016" xr:uid="{00000000-0005-0000-0000-0000021C0000}"/>
    <cellStyle name="SAPBEXresDataEmph 3 6" xfId="15017" xr:uid="{00000000-0005-0000-0000-0000031C0000}"/>
    <cellStyle name="SAPBEXresDataEmph 4" xfId="4708" xr:uid="{00000000-0005-0000-0000-0000041C0000}"/>
    <cellStyle name="SAPBEXresDataEmph 4 2" xfId="4709" xr:uid="{00000000-0005-0000-0000-0000051C0000}"/>
    <cellStyle name="SAPBEXresDataEmph 4 2 2" xfId="15018" xr:uid="{00000000-0005-0000-0000-0000061C0000}"/>
    <cellStyle name="SAPBEXresDataEmph 4 3" xfId="4710" xr:uid="{00000000-0005-0000-0000-0000071C0000}"/>
    <cellStyle name="SAPBEXresDataEmph 4 3 2" xfId="15019" xr:uid="{00000000-0005-0000-0000-0000081C0000}"/>
    <cellStyle name="SAPBEXresDataEmph 4 4" xfId="15020" xr:uid="{00000000-0005-0000-0000-0000091C0000}"/>
    <cellStyle name="SAPBEXresDataEmph 5" xfId="4711" xr:uid="{00000000-0005-0000-0000-00000A1C0000}"/>
    <cellStyle name="SAPBEXresDataEmph 5 2" xfId="4712" xr:uid="{00000000-0005-0000-0000-00000B1C0000}"/>
    <cellStyle name="SAPBEXresDataEmph 5 2 2" xfId="15021" xr:uid="{00000000-0005-0000-0000-00000C1C0000}"/>
    <cellStyle name="SAPBEXresDataEmph 5 3" xfId="4713" xr:uid="{00000000-0005-0000-0000-00000D1C0000}"/>
    <cellStyle name="SAPBEXresDataEmph 5 3 2" xfId="15022" xr:uid="{00000000-0005-0000-0000-00000E1C0000}"/>
    <cellStyle name="SAPBEXresDataEmph 5 4" xfId="15023" xr:uid="{00000000-0005-0000-0000-00000F1C0000}"/>
    <cellStyle name="SAPBEXresDataEmph 6" xfId="4714" xr:uid="{00000000-0005-0000-0000-0000101C0000}"/>
    <cellStyle name="SAPBEXresDataEmph 6 2" xfId="15024" xr:uid="{00000000-0005-0000-0000-0000111C0000}"/>
    <cellStyle name="SAPBEXresDataEmph 7" xfId="4715" xr:uid="{00000000-0005-0000-0000-0000121C0000}"/>
    <cellStyle name="SAPBEXresDataEmph 7 2" xfId="15025" xr:uid="{00000000-0005-0000-0000-0000131C0000}"/>
    <cellStyle name="SAPBEXresDataEmph 8" xfId="4716" xr:uid="{00000000-0005-0000-0000-0000141C0000}"/>
    <cellStyle name="SAPBEXresDataEmph 8 2" xfId="15026" xr:uid="{00000000-0005-0000-0000-0000151C0000}"/>
    <cellStyle name="SAPBEXresDataEmph 9" xfId="15027" xr:uid="{00000000-0005-0000-0000-0000161C0000}"/>
    <cellStyle name="SAPBEXresDataEmph_160627 Dinh muc chi thuong xuyen 2017 -73% - 72-28 theo can doi cua TCT" xfId="4717" xr:uid="{00000000-0005-0000-0000-0000171C0000}"/>
    <cellStyle name="SAPBEXresItem" xfId="4718" xr:uid="{00000000-0005-0000-0000-0000181C0000}"/>
    <cellStyle name="SAPBEXresItem 2" xfId="4719" xr:uid="{00000000-0005-0000-0000-0000191C0000}"/>
    <cellStyle name="SAPBEXresItem 2 2" xfId="4720" xr:uid="{00000000-0005-0000-0000-00001A1C0000}"/>
    <cellStyle name="SAPBEXresItem 2 2 2" xfId="4721" xr:uid="{00000000-0005-0000-0000-00001B1C0000}"/>
    <cellStyle name="SAPBEXresItem 2 2 2 2" xfId="15028" xr:uid="{00000000-0005-0000-0000-00001C1C0000}"/>
    <cellStyle name="SAPBEXresItem 2 2 3" xfId="4722" xr:uid="{00000000-0005-0000-0000-00001D1C0000}"/>
    <cellStyle name="SAPBEXresItem 2 2 3 2" xfId="15029" xr:uid="{00000000-0005-0000-0000-00001E1C0000}"/>
    <cellStyle name="SAPBEXresItem 2 2 4" xfId="15030" xr:uid="{00000000-0005-0000-0000-00001F1C0000}"/>
    <cellStyle name="SAPBEXresItem 2 3" xfId="4723" xr:uid="{00000000-0005-0000-0000-0000201C0000}"/>
    <cellStyle name="SAPBEXresItem 2 3 2" xfId="4724" xr:uid="{00000000-0005-0000-0000-0000211C0000}"/>
    <cellStyle name="SAPBEXresItem 2 3 2 2" xfId="15031" xr:uid="{00000000-0005-0000-0000-0000221C0000}"/>
    <cellStyle name="SAPBEXresItem 2 3 3" xfId="4725" xr:uid="{00000000-0005-0000-0000-0000231C0000}"/>
    <cellStyle name="SAPBEXresItem 2 3 3 2" xfId="15032" xr:uid="{00000000-0005-0000-0000-0000241C0000}"/>
    <cellStyle name="SAPBEXresItem 2 3 4" xfId="15033" xr:uid="{00000000-0005-0000-0000-0000251C0000}"/>
    <cellStyle name="SAPBEXresItem 2 4" xfId="4726" xr:uid="{00000000-0005-0000-0000-0000261C0000}"/>
    <cellStyle name="SAPBEXresItem 2 4 2" xfId="15034" xr:uid="{00000000-0005-0000-0000-0000271C0000}"/>
    <cellStyle name="SAPBEXresItem 2 5" xfId="4727" xr:uid="{00000000-0005-0000-0000-0000281C0000}"/>
    <cellStyle name="SAPBEXresItem 2 5 2" xfId="15035" xr:uid="{00000000-0005-0000-0000-0000291C0000}"/>
    <cellStyle name="SAPBEXresItem 2 6" xfId="15036" xr:uid="{00000000-0005-0000-0000-00002A1C0000}"/>
    <cellStyle name="SAPBEXresItem 3" xfId="4728" xr:uid="{00000000-0005-0000-0000-00002B1C0000}"/>
    <cellStyle name="SAPBEXresItem 3 2" xfId="4729" xr:uid="{00000000-0005-0000-0000-00002C1C0000}"/>
    <cellStyle name="SAPBEXresItem 3 2 2" xfId="4730" xr:uid="{00000000-0005-0000-0000-00002D1C0000}"/>
    <cellStyle name="SAPBEXresItem 3 2 2 2" xfId="15037" xr:uid="{00000000-0005-0000-0000-00002E1C0000}"/>
    <cellStyle name="SAPBEXresItem 3 2 3" xfId="4731" xr:uid="{00000000-0005-0000-0000-00002F1C0000}"/>
    <cellStyle name="SAPBEXresItem 3 2 3 2" xfId="15038" xr:uid="{00000000-0005-0000-0000-0000301C0000}"/>
    <cellStyle name="SAPBEXresItem 3 2 4" xfId="15039" xr:uid="{00000000-0005-0000-0000-0000311C0000}"/>
    <cellStyle name="SAPBEXresItem 3 3" xfId="4732" xr:uid="{00000000-0005-0000-0000-0000321C0000}"/>
    <cellStyle name="SAPBEXresItem 3 3 2" xfId="4733" xr:uid="{00000000-0005-0000-0000-0000331C0000}"/>
    <cellStyle name="SAPBEXresItem 3 3 2 2" xfId="15040" xr:uid="{00000000-0005-0000-0000-0000341C0000}"/>
    <cellStyle name="SAPBEXresItem 3 3 3" xfId="4734" xr:uid="{00000000-0005-0000-0000-0000351C0000}"/>
    <cellStyle name="SAPBEXresItem 3 3 3 2" xfId="15041" xr:uid="{00000000-0005-0000-0000-0000361C0000}"/>
    <cellStyle name="SAPBEXresItem 3 3 4" xfId="15042" xr:uid="{00000000-0005-0000-0000-0000371C0000}"/>
    <cellStyle name="SAPBEXresItem 3 4" xfId="4735" xr:uid="{00000000-0005-0000-0000-0000381C0000}"/>
    <cellStyle name="SAPBEXresItem 3 4 2" xfId="15043" xr:uid="{00000000-0005-0000-0000-0000391C0000}"/>
    <cellStyle name="SAPBEXresItem 3 5" xfId="4736" xr:uid="{00000000-0005-0000-0000-00003A1C0000}"/>
    <cellStyle name="SAPBEXresItem 3 5 2" xfId="15044" xr:uid="{00000000-0005-0000-0000-00003B1C0000}"/>
    <cellStyle name="SAPBEXresItem 3 6" xfId="15045" xr:uid="{00000000-0005-0000-0000-00003C1C0000}"/>
    <cellStyle name="SAPBEXresItem 4" xfId="4737" xr:uid="{00000000-0005-0000-0000-00003D1C0000}"/>
    <cellStyle name="SAPBEXresItem 4 2" xfId="4738" xr:uid="{00000000-0005-0000-0000-00003E1C0000}"/>
    <cellStyle name="SAPBEXresItem 4 2 2" xfId="15046" xr:uid="{00000000-0005-0000-0000-00003F1C0000}"/>
    <cellStyle name="SAPBEXresItem 4 3" xfId="4739" xr:uid="{00000000-0005-0000-0000-0000401C0000}"/>
    <cellStyle name="SAPBEXresItem 4 3 2" xfId="15047" xr:uid="{00000000-0005-0000-0000-0000411C0000}"/>
    <cellStyle name="SAPBEXresItem 4 4" xfId="15048" xr:uid="{00000000-0005-0000-0000-0000421C0000}"/>
    <cellStyle name="SAPBEXresItem 5" xfId="4740" xr:uid="{00000000-0005-0000-0000-0000431C0000}"/>
    <cellStyle name="SAPBEXresItem 5 2" xfId="4741" xr:uid="{00000000-0005-0000-0000-0000441C0000}"/>
    <cellStyle name="SAPBEXresItem 5 2 2" xfId="15049" xr:uid="{00000000-0005-0000-0000-0000451C0000}"/>
    <cellStyle name="SAPBEXresItem 5 3" xfId="4742" xr:uid="{00000000-0005-0000-0000-0000461C0000}"/>
    <cellStyle name="SAPBEXresItem 5 3 2" xfId="15050" xr:uid="{00000000-0005-0000-0000-0000471C0000}"/>
    <cellStyle name="SAPBEXresItem 5 4" xfId="15051" xr:uid="{00000000-0005-0000-0000-0000481C0000}"/>
    <cellStyle name="SAPBEXresItem 6" xfId="4743" xr:uid="{00000000-0005-0000-0000-0000491C0000}"/>
    <cellStyle name="SAPBEXresItem 6 2" xfId="15052" xr:uid="{00000000-0005-0000-0000-00004A1C0000}"/>
    <cellStyle name="SAPBEXresItem 7" xfId="4744" xr:uid="{00000000-0005-0000-0000-00004B1C0000}"/>
    <cellStyle name="SAPBEXresItem 7 2" xfId="15053" xr:uid="{00000000-0005-0000-0000-00004C1C0000}"/>
    <cellStyle name="SAPBEXresItem 8" xfId="4745" xr:uid="{00000000-0005-0000-0000-00004D1C0000}"/>
    <cellStyle name="SAPBEXresItem 8 2" xfId="15054" xr:uid="{00000000-0005-0000-0000-00004E1C0000}"/>
    <cellStyle name="SAPBEXresItem 9" xfId="15055" xr:uid="{00000000-0005-0000-0000-00004F1C0000}"/>
    <cellStyle name="SAPBEXresItem_160627 Dinh muc chi thuong xuyen 2017 -73% - 72-28 theo can doi cua TCT" xfId="4746" xr:uid="{00000000-0005-0000-0000-0000501C0000}"/>
    <cellStyle name="SAPBEXstdData" xfId="4747" xr:uid="{00000000-0005-0000-0000-0000511C0000}"/>
    <cellStyle name="SAPBEXstdData 2" xfId="4748" xr:uid="{00000000-0005-0000-0000-0000521C0000}"/>
    <cellStyle name="SAPBEXstdData 2 2" xfId="4749" xr:uid="{00000000-0005-0000-0000-0000531C0000}"/>
    <cellStyle name="SAPBEXstdData 2 2 2" xfId="4750" xr:uid="{00000000-0005-0000-0000-0000541C0000}"/>
    <cellStyle name="SAPBEXstdData 2 2 2 2" xfId="15056" xr:uid="{00000000-0005-0000-0000-0000551C0000}"/>
    <cellStyle name="SAPBEXstdData 2 2 3" xfId="4751" xr:uid="{00000000-0005-0000-0000-0000561C0000}"/>
    <cellStyle name="SAPBEXstdData 2 2 3 2" xfId="15057" xr:uid="{00000000-0005-0000-0000-0000571C0000}"/>
    <cellStyle name="SAPBEXstdData 2 2 4" xfId="15058" xr:uid="{00000000-0005-0000-0000-0000581C0000}"/>
    <cellStyle name="SAPBEXstdData 2 3" xfId="4752" xr:uid="{00000000-0005-0000-0000-0000591C0000}"/>
    <cellStyle name="SAPBEXstdData 2 3 2" xfId="4753" xr:uid="{00000000-0005-0000-0000-00005A1C0000}"/>
    <cellStyle name="SAPBEXstdData 2 3 2 2" xfId="15059" xr:uid="{00000000-0005-0000-0000-00005B1C0000}"/>
    <cellStyle name="SAPBEXstdData 2 3 3" xfId="4754" xr:uid="{00000000-0005-0000-0000-00005C1C0000}"/>
    <cellStyle name="SAPBEXstdData 2 3 3 2" xfId="15060" xr:uid="{00000000-0005-0000-0000-00005D1C0000}"/>
    <cellStyle name="SAPBEXstdData 2 3 4" xfId="15061" xr:uid="{00000000-0005-0000-0000-00005E1C0000}"/>
    <cellStyle name="SAPBEXstdData 2 4" xfId="4755" xr:uid="{00000000-0005-0000-0000-00005F1C0000}"/>
    <cellStyle name="SAPBEXstdData 2 4 2" xfId="15062" xr:uid="{00000000-0005-0000-0000-0000601C0000}"/>
    <cellStyle name="SAPBEXstdData 2 5" xfId="4756" xr:uid="{00000000-0005-0000-0000-0000611C0000}"/>
    <cellStyle name="SAPBEXstdData 2 5 2" xfId="15063" xr:uid="{00000000-0005-0000-0000-0000621C0000}"/>
    <cellStyle name="SAPBEXstdData 2 6" xfId="15064" xr:uid="{00000000-0005-0000-0000-0000631C0000}"/>
    <cellStyle name="SAPBEXstdData 3" xfId="4757" xr:uid="{00000000-0005-0000-0000-0000641C0000}"/>
    <cellStyle name="SAPBEXstdData 3 2" xfId="4758" xr:uid="{00000000-0005-0000-0000-0000651C0000}"/>
    <cellStyle name="SAPBEXstdData 3 2 2" xfId="4759" xr:uid="{00000000-0005-0000-0000-0000661C0000}"/>
    <cellStyle name="SAPBEXstdData 3 2 2 2" xfId="15065" xr:uid="{00000000-0005-0000-0000-0000671C0000}"/>
    <cellStyle name="SAPBEXstdData 3 2 3" xfId="4760" xr:uid="{00000000-0005-0000-0000-0000681C0000}"/>
    <cellStyle name="SAPBEXstdData 3 2 3 2" xfId="15066" xr:uid="{00000000-0005-0000-0000-0000691C0000}"/>
    <cellStyle name="SAPBEXstdData 3 2 4" xfId="15067" xr:uid="{00000000-0005-0000-0000-00006A1C0000}"/>
    <cellStyle name="SAPBEXstdData 3 3" xfId="4761" xr:uid="{00000000-0005-0000-0000-00006B1C0000}"/>
    <cellStyle name="SAPBEXstdData 3 3 2" xfId="4762" xr:uid="{00000000-0005-0000-0000-00006C1C0000}"/>
    <cellStyle name="SAPBEXstdData 3 3 2 2" xfId="15068" xr:uid="{00000000-0005-0000-0000-00006D1C0000}"/>
    <cellStyle name="SAPBEXstdData 3 3 3" xfId="4763" xr:uid="{00000000-0005-0000-0000-00006E1C0000}"/>
    <cellStyle name="SAPBEXstdData 3 3 3 2" xfId="15069" xr:uid="{00000000-0005-0000-0000-00006F1C0000}"/>
    <cellStyle name="SAPBEXstdData 3 3 4" xfId="15070" xr:uid="{00000000-0005-0000-0000-0000701C0000}"/>
    <cellStyle name="SAPBEXstdData 3 4" xfId="4764" xr:uid="{00000000-0005-0000-0000-0000711C0000}"/>
    <cellStyle name="SAPBEXstdData 3 4 2" xfId="15071" xr:uid="{00000000-0005-0000-0000-0000721C0000}"/>
    <cellStyle name="SAPBEXstdData 3 5" xfId="4765" xr:uid="{00000000-0005-0000-0000-0000731C0000}"/>
    <cellStyle name="SAPBEXstdData 3 5 2" xfId="15072" xr:uid="{00000000-0005-0000-0000-0000741C0000}"/>
    <cellStyle name="SAPBEXstdData 3 6" xfId="15073" xr:uid="{00000000-0005-0000-0000-0000751C0000}"/>
    <cellStyle name="SAPBEXstdData 4" xfId="4766" xr:uid="{00000000-0005-0000-0000-0000761C0000}"/>
    <cellStyle name="SAPBEXstdData 4 2" xfId="4767" xr:uid="{00000000-0005-0000-0000-0000771C0000}"/>
    <cellStyle name="SAPBEXstdData 4 2 2" xfId="15074" xr:uid="{00000000-0005-0000-0000-0000781C0000}"/>
    <cellStyle name="SAPBEXstdData 4 3" xfId="4768" xr:uid="{00000000-0005-0000-0000-0000791C0000}"/>
    <cellStyle name="SAPBEXstdData 4 3 2" xfId="15075" xr:uid="{00000000-0005-0000-0000-00007A1C0000}"/>
    <cellStyle name="SAPBEXstdData 4 4" xfId="15076" xr:uid="{00000000-0005-0000-0000-00007B1C0000}"/>
    <cellStyle name="SAPBEXstdData 5" xfId="4769" xr:uid="{00000000-0005-0000-0000-00007C1C0000}"/>
    <cellStyle name="SAPBEXstdData 5 2" xfId="4770" xr:uid="{00000000-0005-0000-0000-00007D1C0000}"/>
    <cellStyle name="SAPBEXstdData 5 2 2" xfId="15077" xr:uid="{00000000-0005-0000-0000-00007E1C0000}"/>
    <cellStyle name="SAPBEXstdData 5 3" xfId="4771" xr:uid="{00000000-0005-0000-0000-00007F1C0000}"/>
    <cellStyle name="SAPBEXstdData 5 3 2" xfId="15078" xr:uid="{00000000-0005-0000-0000-0000801C0000}"/>
    <cellStyle name="SAPBEXstdData 5 4" xfId="15079" xr:uid="{00000000-0005-0000-0000-0000811C0000}"/>
    <cellStyle name="SAPBEXstdData 6" xfId="4772" xr:uid="{00000000-0005-0000-0000-0000821C0000}"/>
    <cellStyle name="SAPBEXstdData 6 2" xfId="15080" xr:uid="{00000000-0005-0000-0000-0000831C0000}"/>
    <cellStyle name="SAPBEXstdData 7" xfId="4773" xr:uid="{00000000-0005-0000-0000-0000841C0000}"/>
    <cellStyle name="SAPBEXstdData 7 2" xfId="15081" xr:uid="{00000000-0005-0000-0000-0000851C0000}"/>
    <cellStyle name="SAPBEXstdData 8" xfId="4774" xr:uid="{00000000-0005-0000-0000-0000861C0000}"/>
    <cellStyle name="SAPBEXstdData 8 2" xfId="15082" xr:uid="{00000000-0005-0000-0000-0000871C0000}"/>
    <cellStyle name="SAPBEXstdData 9" xfId="15083" xr:uid="{00000000-0005-0000-0000-0000881C0000}"/>
    <cellStyle name="SAPBEXstdData_160627 Dinh muc chi thuong xuyen 2017 -73% - 72-28 theo can doi cua TCT" xfId="4775" xr:uid="{00000000-0005-0000-0000-0000891C0000}"/>
    <cellStyle name="SAPBEXstdDataEmph" xfId="4776" xr:uid="{00000000-0005-0000-0000-00008A1C0000}"/>
    <cellStyle name="SAPBEXstdDataEmph 2" xfId="4777" xr:uid="{00000000-0005-0000-0000-00008B1C0000}"/>
    <cellStyle name="SAPBEXstdDataEmph 2 2" xfId="4778" xr:uid="{00000000-0005-0000-0000-00008C1C0000}"/>
    <cellStyle name="SAPBEXstdDataEmph 2 2 2" xfId="4779" xr:uid="{00000000-0005-0000-0000-00008D1C0000}"/>
    <cellStyle name="SAPBEXstdDataEmph 2 2 2 2" xfId="15084" xr:uid="{00000000-0005-0000-0000-00008E1C0000}"/>
    <cellStyle name="SAPBEXstdDataEmph 2 2 3" xfId="4780" xr:uid="{00000000-0005-0000-0000-00008F1C0000}"/>
    <cellStyle name="SAPBEXstdDataEmph 2 2 3 2" xfId="15085" xr:uid="{00000000-0005-0000-0000-0000901C0000}"/>
    <cellStyle name="SAPBEXstdDataEmph 2 2 4" xfId="15086" xr:uid="{00000000-0005-0000-0000-0000911C0000}"/>
    <cellStyle name="SAPBEXstdDataEmph 2 3" xfId="4781" xr:uid="{00000000-0005-0000-0000-0000921C0000}"/>
    <cellStyle name="SAPBEXstdDataEmph 2 3 2" xfId="4782" xr:uid="{00000000-0005-0000-0000-0000931C0000}"/>
    <cellStyle name="SAPBEXstdDataEmph 2 3 2 2" xfId="15087" xr:uid="{00000000-0005-0000-0000-0000941C0000}"/>
    <cellStyle name="SAPBEXstdDataEmph 2 3 3" xfId="4783" xr:uid="{00000000-0005-0000-0000-0000951C0000}"/>
    <cellStyle name="SAPBEXstdDataEmph 2 3 3 2" xfId="15088" xr:uid="{00000000-0005-0000-0000-0000961C0000}"/>
    <cellStyle name="SAPBEXstdDataEmph 2 3 4" xfId="15089" xr:uid="{00000000-0005-0000-0000-0000971C0000}"/>
    <cellStyle name="SAPBEXstdDataEmph 2 4" xfId="4784" xr:uid="{00000000-0005-0000-0000-0000981C0000}"/>
    <cellStyle name="SAPBEXstdDataEmph 2 4 2" xfId="15090" xr:uid="{00000000-0005-0000-0000-0000991C0000}"/>
    <cellStyle name="SAPBEXstdDataEmph 2 5" xfId="4785" xr:uid="{00000000-0005-0000-0000-00009A1C0000}"/>
    <cellStyle name="SAPBEXstdDataEmph 2 5 2" xfId="15091" xr:uid="{00000000-0005-0000-0000-00009B1C0000}"/>
    <cellStyle name="SAPBEXstdDataEmph 2 6" xfId="15092" xr:uid="{00000000-0005-0000-0000-00009C1C0000}"/>
    <cellStyle name="SAPBEXstdDataEmph 3" xfId="4786" xr:uid="{00000000-0005-0000-0000-00009D1C0000}"/>
    <cellStyle name="SAPBEXstdDataEmph 3 2" xfId="4787" xr:uid="{00000000-0005-0000-0000-00009E1C0000}"/>
    <cellStyle name="SAPBEXstdDataEmph 3 2 2" xfId="4788" xr:uid="{00000000-0005-0000-0000-00009F1C0000}"/>
    <cellStyle name="SAPBEXstdDataEmph 3 2 2 2" xfId="15093" xr:uid="{00000000-0005-0000-0000-0000A01C0000}"/>
    <cellStyle name="SAPBEXstdDataEmph 3 2 3" xfId="4789" xr:uid="{00000000-0005-0000-0000-0000A11C0000}"/>
    <cellStyle name="SAPBEXstdDataEmph 3 2 3 2" xfId="15094" xr:uid="{00000000-0005-0000-0000-0000A21C0000}"/>
    <cellStyle name="SAPBEXstdDataEmph 3 2 4" xfId="15095" xr:uid="{00000000-0005-0000-0000-0000A31C0000}"/>
    <cellStyle name="SAPBEXstdDataEmph 3 3" xfId="4790" xr:uid="{00000000-0005-0000-0000-0000A41C0000}"/>
    <cellStyle name="SAPBEXstdDataEmph 3 3 2" xfId="4791" xr:uid="{00000000-0005-0000-0000-0000A51C0000}"/>
    <cellStyle name="SAPBEXstdDataEmph 3 3 2 2" xfId="15096" xr:uid="{00000000-0005-0000-0000-0000A61C0000}"/>
    <cellStyle name="SAPBEXstdDataEmph 3 3 3" xfId="4792" xr:uid="{00000000-0005-0000-0000-0000A71C0000}"/>
    <cellStyle name="SAPBEXstdDataEmph 3 3 3 2" xfId="15097" xr:uid="{00000000-0005-0000-0000-0000A81C0000}"/>
    <cellStyle name="SAPBEXstdDataEmph 3 3 4" xfId="15098" xr:uid="{00000000-0005-0000-0000-0000A91C0000}"/>
    <cellStyle name="SAPBEXstdDataEmph 3 4" xfId="4793" xr:uid="{00000000-0005-0000-0000-0000AA1C0000}"/>
    <cellStyle name="SAPBEXstdDataEmph 3 4 2" xfId="15099" xr:uid="{00000000-0005-0000-0000-0000AB1C0000}"/>
    <cellStyle name="SAPBEXstdDataEmph 3 5" xfId="4794" xr:uid="{00000000-0005-0000-0000-0000AC1C0000}"/>
    <cellStyle name="SAPBEXstdDataEmph 3 5 2" xfId="15100" xr:uid="{00000000-0005-0000-0000-0000AD1C0000}"/>
    <cellStyle name="SAPBEXstdDataEmph 3 6" xfId="15101" xr:uid="{00000000-0005-0000-0000-0000AE1C0000}"/>
    <cellStyle name="SAPBEXstdDataEmph 4" xfId="4795" xr:uid="{00000000-0005-0000-0000-0000AF1C0000}"/>
    <cellStyle name="SAPBEXstdDataEmph 4 2" xfId="4796" xr:uid="{00000000-0005-0000-0000-0000B01C0000}"/>
    <cellStyle name="SAPBEXstdDataEmph 4 2 2" xfId="15102" xr:uid="{00000000-0005-0000-0000-0000B11C0000}"/>
    <cellStyle name="SAPBEXstdDataEmph 4 3" xfId="4797" xr:uid="{00000000-0005-0000-0000-0000B21C0000}"/>
    <cellStyle name="SAPBEXstdDataEmph 4 3 2" xfId="15103" xr:uid="{00000000-0005-0000-0000-0000B31C0000}"/>
    <cellStyle name="SAPBEXstdDataEmph 4 4" xfId="15104" xr:uid="{00000000-0005-0000-0000-0000B41C0000}"/>
    <cellStyle name="SAPBEXstdDataEmph 5" xfId="4798" xr:uid="{00000000-0005-0000-0000-0000B51C0000}"/>
    <cellStyle name="SAPBEXstdDataEmph 5 2" xfId="4799" xr:uid="{00000000-0005-0000-0000-0000B61C0000}"/>
    <cellStyle name="SAPBEXstdDataEmph 5 2 2" xfId="15105" xr:uid="{00000000-0005-0000-0000-0000B71C0000}"/>
    <cellStyle name="SAPBEXstdDataEmph 5 3" xfId="4800" xr:uid="{00000000-0005-0000-0000-0000B81C0000}"/>
    <cellStyle name="SAPBEXstdDataEmph 5 3 2" xfId="15106" xr:uid="{00000000-0005-0000-0000-0000B91C0000}"/>
    <cellStyle name="SAPBEXstdDataEmph 5 4" xfId="15107" xr:uid="{00000000-0005-0000-0000-0000BA1C0000}"/>
    <cellStyle name="SAPBEXstdDataEmph 6" xfId="4801" xr:uid="{00000000-0005-0000-0000-0000BB1C0000}"/>
    <cellStyle name="SAPBEXstdDataEmph 6 2" xfId="15108" xr:uid="{00000000-0005-0000-0000-0000BC1C0000}"/>
    <cellStyle name="SAPBEXstdDataEmph 7" xfId="4802" xr:uid="{00000000-0005-0000-0000-0000BD1C0000}"/>
    <cellStyle name="SAPBEXstdDataEmph 7 2" xfId="15109" xr:uid="{00000000-0005-0000-0000-0000BE1C0000}"/>
    <cellStyle name="SAPBEXstdDataEmph 8" xfId="4803" xr:uid="{00000000-0005-0000-0000-0000BF1C0000}"/>
    <cellStyle name="SAPBEXstdDataEmph 8 2" xfId="15110" xr:uid="{00000000-0005-0000-0000-0000C01C0000}"/>
    <cellStyle name="SAPBEXstdDataEmph 9" xfId="15111" xr:uid="{00000000-0005-0000-0000-0000C11C0000}"/>
    <cellStyle name="SAPBEXstdDataEmph_160627 Dinh muc chi thuong xuyen 2017 -73% - 72-28 theo can doi cua TCT" xfId="4804" xr:uid="{00000000-0005-0000-0000-0000C21C0000}"/>
    <cellStyle name="SAPBEXstdItem" xfId="4805" xr:uid="{00000000-0005-0000-0000-0000C31C0000}"/>
    <cellStyle name="SAPBEXstdItem 2" xfId="4806" xr:uid="{00000000-0005-0000-0000-0000C41C0000}"/>
    <cellStyle name="SAPBEXstdItem 2 2" xfId="4807" xr:uid="{00000000-0005-0000-0000-0000C51C0000}"/>
    <cellStyle name="SAPBEXstdItem 2 2 2" xfId="4808" xr:uid="{00000000-0005-0000-0000-0000C61C0000}"/>
    <cellStyle name="SAPBEXstdItem 2 2 2 2" xfId="15112" xr:uid="{00000000-0005-0000-0000-0000C71C0000}"/>
    <cellStyle name="SAPBEXstdItem 2 2 3" xfId="4809" xr:uid="{00000000-0005-0000-0000-0000C81C0000}"/>
    <cellStyle name="SAPBEXstdItem 2 2 3 2" xfId="15113" xr:uid="{00000000-0005-0000-0000-0000C91C0000}"/>
    <cellStyle name="SAPBEXstdItem 2 2 4" xfId="15114" xr:uid="{00000000-0005-0000-0000-0000CA1C0000}"/>
    <cellStyle name="SAPBEXstdItem 2 3" xfId="4810" xr:uid="{00000000-0005-0000-0000-0000CB1C0000}"/>
    <cellStyle name="SAPBEXstdItem 2 3 2" xfId="4811" xr:uid="{00000000-0005-0000-0000-0000CC1C0000}"/>
    <cellStyle name="SAPBEXstdItem 2 3 2 2" xfId="15115" xr:uid="{00000000-0005-0000-0000-0000CD1C0000}"/>
    <cellStyle name="SAPBEXstdItem 2 3 3" xfId="4812" xr:uid="{00000000-0005-0000-0000-0000CE1C0000}"/>
    <cellStyle name="SAPBEXstdItem 2 3 3 2" xfId="15116" xr:uid="{00000000-0005-0000-0000-0000CF1C0000}"/>
    <cellStyle name="SAPBEXstdItem 2 3 4" xfId="15117" xr:uid="{00000000-0005-0000-0000-0000D01C0000}"/>
    <cellStyle name="SAPBEXstdItem 2 4" xfId="4813" xr:uid="{00000000-0005-0000-0000-0000D11C0000}"/>
    <cellStyle name="SAPBEXstdItem 2 4 2" xfId="15118" xr:uid="{00000000-0005-0000-0000-0000D21C0000}"/>
    <cellStyle name="SAPBEXstdItem 2 5" xfId="4814" xr:uid="{00000000-0005-0000-0000-0000D31C0000}"/>
    <cellStyle name="SAPBEXstdItem 2 5 2" xfId="15119" xr:uid="{00000000-0005-0000-0000-0000D41C0000}"/>
    <cellStyle name="SAPBEXstdItem 2 6" xfId="15120" xr:uid="{00000000-0005-0000-0000-0000D51C0000}"/>
    <cellStyle name="SAPBEXstdItem 3" xfId="4815" xr:uid="{00000000-0005-0000-0000-0000D61C0000}"/>
    <cellStyle name="SAPBEXstdItem 3 2" xfId="4816" xr:uid="{00000000-0005-0000-0000-0000D71C0000}"/>
    <cellStyle name="SAPBEXstdItem 3 2 2" xfId="4817" xr:uid="{00000000-0005-0000-0000-0000D81C0000}"/>
    <cellStyle name="SAPBEXstdItem 3 2 2 2" xfId="15121" xr:uid="{00000000-0005-0000-0000-0000D91C0000}"/>
    <cellStyle name="SAPBEXstdItem 3 2 3" xfId="4818" xr:uid="{00000000-0005-0000-0000-0000DA1C0000}"/>
    <cellStyle name="SAPBEXstdItem 3 2 3 2" xfId="15122" xr:uid="{00000000-0005-0000-0000-0000DB1C0000}"/>
    <cellStyle name="SAPBEXstdItem 3 2 4" xfId="15123" xr:uid="{00000000-0005-0000-0000-0000DC1C0000}"/>
    <cellStyle name="SAPBEXstdItem 3 3" xfId="4819" xr:uid="{00000000-0005-0000-0000-0000DD1C0000}"/>
    <cellStyle name="SAPBEXstdItem 3 3 2" xfId="4820" xr:uid="{00000000-0005-0000-0000-0000DE1C0000}"/>
    <cellStyle name="SAPBEXstdItem 3 3 2 2" xfId="15124" xr:uid="{00000000-0005-0000-0000-0000DF1C0000}"/>
    <cellStyle name="SAPBEXstdItem 3 3 3" xfId="4821" xr:uid="{00000000-0005-0000-0000-0000E01C0000}"/>
    <cellStyle name="SAPBEXstdItem 3 3 3 2" xfId="15125" xr:uid="{00000000-0005-0000-0000-0000E11C0000}"/>
    <cellStyle name="SAPBEXstdItem 3 3 4" xfId="15126" xr:uid="{00000000-0005-0000-0000-0000E21C0000}"/>
    <cellStyle name="SAPBEXstdItem 3 4" xfId="4822" xr:uid="{00000000-0005-0000-0000-0000E31C0000}"/>
    <cellStyle name="SAPBEXstdItem 3 4 2" xfId="15127" xr:uid="{00000000-0005-0000-0000-0000E41C0000}"/>
    <cellStyle name="SAPBEXstdItem 3 5" xfId="4823" xr:uid="{00000000-0005-0000-0000-0000E51C0000}"/>
    <cellStyle name="SAPBEXstdItem 3 5 2" xfId="15128" xr:uid="{00000000-0005-0000-0000-0000E61C0000}"/>
    <cellStyle name="SAPBEXstdItem 3 6" xfId="15129" xr:uid="{00000000-0005-0000-0000-0000E71C0000}"/>
    <cellStyle name="SAPBEXstdItem 4" xfId="4824" xr:uid="{00000000-0005-0000-0000-0000E81C0000}"/>
    <cellStyle name="SAPBEXstdItem 4 2" xfId="4825" xr:uid="{00000000-0005-0000-0000-0000E91C0000}"/>
    <cellStyle name="SAPBEXstdItem 4 2 2" xfId="15130" xr:uid="{00000000-0005-0000-0000-0000EA1C0000}"/>
    <cellStyle name="SAPBEXstdItem 4 3" xfId="4826" xr:uid="{00000000-0005-0000-0000-0000EB1C0000}"/>
    <cellStyle name="SAPBEXstdItem 4 3 2" xfId="15131" xr:uid="{00000000-0005-0000-0000-0000EC1C0000}"/>
    <cellStyle name="SAPBEXstdItem 4 4" xfId="15132" xr:uid="{00000000-0005-0000-0000-0000ED1C0000}"/>
    <cellStyle name="SAPBEXstdItem 5" xfId="4827" xr:uid="{00000000-0005-0000-0000-0000EE1C0000}"/>
    <cellStyle name="SAPBEXstdItem 5 2" xfId="4828" xr:uid="{00000000-0005-0000-0000-0000EF1C0000}"/>
    <cellStyle name="SAPBEXstdItem 5 2 2" xfId="15133" xr:uid="{00000000-0005-0000-0000-0000F01C0000}"/>
    <cellStyle name="SAPBEXstdItem 5 3" xfId="4829" xr:uid="{00000000-0005-0000-0000-0000F11C0000}"/>
    <cellStyle name="SAPBEXstdItem 5 3 2" xfId="15134" xr:uid="{00000000-0005-0000-0000-0000F21C0000}"/>
    <cellStyle name="SAPBEXstdItem 5 4" xfId="15135" xr:uid="{00000000-0005-0000-0000-0000F31C0000}"/>
    <cellStyle name="SAPBEXstdItem 6" xfId="4830" xr:uid="{00000000-0005-0000-0000-0000F41C0000}"/>
    <cellStyle name="SAPBEXstdItem 6 2" xfId="15136" xr:uid="{00000000-0005-0000-0000-0000F51C0000}"/>
    <cellStyle name="SAPBEXstdItem 7" xfId="4831" xr:uid="{00000000-0005-0000-0000-0000F61C0000}"/>
    <cellStyle name="SAPBEXstdItem 7 2" xfId="15137" xr:uid="{00000000-0005-0000-0000-0000F71C0000}"/>
    <cellStyle name="SAPBEXstdItem 8" xfId="4832" xr:uid="{00000000-0005-0000-0000-0000F81C0000}"/>
    <cellStyle name="SAPBEXstdItem 8 2" xfId="15138" xr:uid="{00000000-0005-0000-0000-0000F91C0000}"/>
    <cellStyle name="SAPBEXstdItem 9" xfId="15139" xr:uid="{00000000-0005-0000-0000-0000FA1C0000}"/>
    <cellStyle name="SAPBEXstdItem_160627 Dinh muc chi thuong xuyen 2017 -73% - 72-28 theo can doi cua TCT" xfId="4833" xr:uid="{00000000-0005-0000-0000-0000FB1C0000}"/>
    <cellStyle name="SAPBEXtitle" xfId="4834" xr:uid="{00000000-0005-0000-0000-0000FC1C0000}"/>
    <cellStyle name="SAPBEXtitle 2" xfId="4835" xr:uid="{00000000-0005-0000-0000-0000FD1C0000}"/>
    <cellStyle name="SAPBEXtitle 2 2" xfId="4836" xr:uid="{00000000-0005-0000-0000-0000FE1C0000}"/>
    <cellStyle name="SAPBEXtitle 2 2 2" xfId="4837" xr:uid="{00000000-0005-0000-0000-0000FF1C0000}"/>
    <cellStyle name="SAPBEXtitle 2 2 2 2" xfId="15140" xr:uid="{00000000-0005-0000-0000-0000001D0000}"/>
    <cellStyle name="SAPBEXtitle 2 2 3" xfId="4838" xr:uid="{00000000-0005-0000-0000-0000011D0000}"/>
    <cellStyle name="SAPBEXtitle 2 2 3 2" xfId="15141" xr:uid="{00000000-0005-0000-0000-0000021D0000}"/>
    <cellStyle name="SAPBEXtitle 2 2 4" xfId="15142" xr:uid="{00000000-0005-0000-0000-0000031D0000}"/>
    <cellStyle name="SAPBEXtitle 2 3" xfId="4839" xr:uid="{00000000-0005-0000-0000-0000041D0000}"/>
    <cellStyle name="SAPBEXtitle 2 3 2" xfId="4840" xr:uid="{00000000-0005-0000-0000-0000051D0000}"/>
    <cellStyle name="SAPBEXtitle 2 3 2 2" xfId="15143" xr:uid="{00000000-0005-0000-0000-0000061D0000}"/>
    <cellStyle name="SAPBEXtitle 2 3 3" xfId="4841" xr:uid="{00000000-0005-0000-0000-0000071D0000}"/>
    <cellStyle name="SAPBEXtitle 2 3 3 2" xfId="15144" xr:uid="{00000000-0005-0000-0000-0000081D0000}"/>
    <cellStyle name="SAPBEXtitle 2 3 4" xfId="15145" xr:uid="{00000000-0005-0000-0000-0000091D0000}"/>
    <cellStyle name="SAPBEXtitle 2 4" xfId="4842" xr:uid="{00000000-0005-0000-0000-00000A1D0000}"/>
    <cellStyle name="SAPBEXtitle 2 4 2" xfId="15146" xr:uid="{00000000-0005-0000-0000-00000B1D0000}"/>
    <cellStyle name="SAPBEXtitle 2 5" xfId="4843" xr:uid="{00000000-0005-0000-0000-00000C1D0000}"/>
    <cellStyle name="SAPBEXtitle 2 5 2" xfId="15147" xr:uid="{00000000-0005-0000-0000-00000D1D0000}"/>
    <cellStyle name="SAPBEXtitle 2 6" xfId="15148" xr:uid="{00000000-0005-0000-0000-00000E1D0000}"/>
    <cellStyle name="SAPBEXtitle 3" xfId="4844" xr:uid="{00000000-0005-0000-0000-00000F1D0000}"/>
    <cellStyle name="SAPBEXtitle 3 2" xfId="4845" xr:uid="{00000000-0005-0000-0000-0000101D0000}"/>
    <cellStyle name="SAPBEXtitle 3 2 2" xfId="4846" xr:uid="{00000000-0005-0000-0000-0000111D0000}"/>
    <cellStyle name="SAPBEXtitle 3 2 2 2" xfId="15149" xr:uid="{00000000-0005-0000-0000-0000121D0000}"/>
    <cellStyle name="SAPBEXtitle 3 2 3" xfId="4847" xr:uid="{00000000-0005-0000-0000-0000131D0000}"/>
    <cellStyle name="SAPBEXtitle 3 2 3 2" xfId="15150" xr:uid="{00000000-0005-0000-0000-0000141D0000}"/>
    <cellStyle name="SAPBEXtitle 3 2 4" xfId="15151" xr:uid="{00000000-0005-0000-0000-0000151D0000}"/>
    <cellStyle name="SAPBEXtitle 3 3" xfId="4848" xr:uid="{00000000-0005-0000-0000-0000161D0000}"/>
    <cellStyle name="SAPBEXtitle 3 3 2" xfId="4849" xr:uid="{00000000-0005-0000-0000-0000171D0000}"/>
    <cellStyle name="SAPBEXtitle 3 3 2 2" xfId="15152" xr:uid="{00000000-0005-0000-0000-0000181D0000}"/>
    <cellStyle name="SAPBEXtitle 3 3 3" xfId="4850" xr:uid="{00000000-0005-0000-0000-0000191D0000}"/>
    <cellStyle name="SAPBEXtitle 3 3 3 2" xfId="15153" xr:uid="{00000000-0005-0000-0000-00001A1D0000}"/>
    <cellStyle name="SAPBEXtitle 3 3 4" xfId="15154" xr:uid="{00000000-0005-0000-0000-00001B1D0000}"/>
    <cellStyle name="SAPBEXtitle 3 4" xfId="4851" xr:uid="{00000000-0005-0000-0000-00001C1D0000}"/>
    <cellStyle name="SAPBEXtitle 3 4 2" xfId="15155" xr:uid="{00000000-0005-0000-0000-00001D1D0000}"/>
    <cellStyle name="SAPBEXtitle 3 5" xfId="4852" xr:uid="{00000000-0005-0000-0000-00001E1D0000}"/>
    <cellStyle name="SAPBEXtitle 3 5 2" xfId="15156" xr:uid="{00000000-0005-0000-0000-00001F1D0000}"/>
    <cellStyle name="SAPBEXtitle 3 6" xfId="15157" xr:uid="{00000000-0005-0000-0000-0000201D0000}"/>
    <cellStyle name="SAPBEXtitle 4" xfId="4853" xr:uid="{00000000-0005-0000-0000-0000211D0000}"/>
    <cellStyle name="SAPBEXtitle 4 2" xfId="4854" xr:uid="{00000000-0005-0000-0000-0000221D0000}"/>
    <cellStyle name="SAPBEXtitle 4 2 2" xfId="15158" xr:uid="{00000000-0005-0000-0000-0000231D0000}"/>
    <cellStyle name="SAPBEXtitle 4 3" xfId="4855" xr:uid="{00000000-0005-0000-0000-0000241D0000}"/>
    <cellStyle name="SAPBEXtitle 4 3 2" xfId="15159" xr:uid="{00000000-0005-0000-0000-0000251D0000}"/>
    <cellStyle name="SAPBEXtitle 4 4" xfId="15160" xr:uid="{00000000-0005-0000-0000-0000261D0000}"/>
    <cellStyle name="SAPBEXtitle 5" xfId="4856" xr:uid="{00000000-0005-0000-0000-0000271D0000}"/>
    <cellStyle name="SAPBEXtitle 5 2" xfId="4857" xr:uid="{00000000-0005-0000-0000-0000281D0000}"/>
    <cellStyle name="SAPBEXtitle 5 2 2" xfId="15161" xr:uid="{00000000-0005-0000-0000-0000291D0000}"/>
    <cellStyle name="SAPBEXtitle 5 3" xfId="4858" xr:uid="{00000000-0005-0000-0000-00002A1D0000}"/>
    <cellStyle name="SAPBEXtitle 5 3 2" xfId="15162" xr:uid="{00000000-0005-0000-0000-00002B1D0000}"/>
    <cellStyle name="SAPBEXtitle 5 4" xfId="15163" xr:uid="{00000000-0005-0000-0000-00002C1D0000}"/>
    <cellStyle name="SAPBEXtitle 6" xfId="4859" xr:uid="{00000000-0005-0000-0000-00002D1D0000}"/>
    <cellStyle name="SAPBEXtitle 6 2" xfId="15164" xr:uid="{00000000-0005-0000-0000-00002E1D0000}"/>
    <cellStyle name="SAPBEXtitle 7" xfId="4860" xr:uid="{00000000-0005-0000-0000-00002F1D0000}"/>
    <cellStyle name="SAPBEXtitle 7 2" xfId="15165" xr:uid="{00000000-0005-0000-0000-0000301D0000}"/>
    <cellStyle name="SAPBEXtitle 8" xfId="4861" xr:uid="{00000000-0005-0000-0000-0000311D0000}"/>
    <cellStyle name="SAPBEXtitle 8 2" xfId="15166" xr:uid="{00000000-0005-0000-0000-0000321D0000}"/>
    <cellStyle name="SAPBEXtitle 9" xfId="15167" xr:uid="{00000000-0005-0000-0000-0000331D0000}"/>
    <cellStyle name="SAPBEXtitle_160627 Dinh muc chi thuong xuyen 2017 -73% - 72-28 theo can doi cua TCT" xfId="4862" xr:uid="{00000000-0005-0000-0000-0000341D0000}"/>
    <cellStyle name="SAPBEXundefined" xfId="4863" xr:uid="{00000000-0005-0000-0000-0000351D0000}"/>
    <cellStyle name="SAPBEXundefined 2" xfId="4864" xr:uid="{00000000-0005-0000-0000-0000361D0000}"/>
    <cellStyle name="SAPBEXundefined 2 2" xfId="4865" xr:uid="{00000000-0005-0000-0000-0000371D0000}"/>
    <cellStyle name="SAPBEXundefined 2 2 2" xfId="4866" xr:uid="{00000000-0005-0000-0000-0000381D0000}"/>
    <cellStyle name="SAPBEXundefined 2 2 2 2" xfId="15168" xr:uid="{00000000-0005-0000-0000-0000391D0000}"/>
    <cellStyle name="SAPBEXundefined 2 2 3" xfId="4867" xr:uid="{00000000-0005-0000-0000-00003A1D0000}"/>
    <cellStyle name="SAPBEXundefined 2 2 3 2" xfId="15169" xr:uid="{00000000-0005-0000-0000-00003B1D0000}"/>
    <cellStyle name="SAPBEXundefined 2 2 4" xfId="15170" xr:uid="{00000000-0005-0000-0000-00003C1D0000}"/>
    <cellStyle name="SAPBEXundefined 2 3" xfId="4868" xr:uid="{00000000-0005-0000-0000-00003D1D0000}"/>
    <cellStyle name="SAPBEXundefined 2 3 2" xfId="4869" xr:uid="{00000000-0005-0000-0000-00003E1D0000}"/>
    <cellStyle name="SAPBEXundefined 2 3 2 2" xfId="15171" xr:uid="{00000000-0005-0000-0000-00003F1D0000}"/>
    <cellStyle name="SAPBEXundefined 2 3 3" xfId="4870" xr:uid="{00000000-0005-0000-0000-0000401D0000}"/>
    <cellStyle name="SAPBEXundefined 2 3 3 2" xfId="15172" xr:uid="{00000000-0005-0000-0000-0000411D0000}"/>
    <cellStyle name="SAPBEXundefined 2 3 4" xfId="15173" xr:uid="{00000000-0005-0000-0000-0000421D0000}"/>
    <cellStyle name="SAPBEXundefined 2 4" xfId="4871" xr:uid="{00000000-0005-0000-0000-0000431D0000}"/>
    <cellStyle name="SAPBEXundefined 2 4 2" xfId="15174" xr:uid="{00000000-0005-0000-0000-0000441D0000}"/>
    <cellStyle name="SAPBEXundefined 2 5" xfId="4872" xr:uid="{00000000-0005-0000-0000-0000451D0000}"/>
    <cellStyle name="SAPBEXundefined 2 5 2" xfId="15175" xr:uid="{00000000-0005-0000-0000-0000461D0000}"/>
    <cellStyle name="SAPBEXundefined 2 6" xfId="15176" xr:uid="{00000000-0005-0000-0000-0000471D0000}"/>
    <cellStyle name="SAPBEXundefined 3" xfId="4873" xr:uid="{00000000-0005-0000-0000-0000481D0000}"/>
    <cellStyle name="SAPBEXundefined 3 2" xfId="4874" xr:uid="{00000000-0005-0000-0000-0000491D0000}"/>
    <cellStyle name="SAPBEXundefined 3 2 2" xfId="4875" xr:uid="{00000000-0005-0000-0000-00004A1D0000}"/>
    <cellStyle name="SAPBEXundefined 3 2 2 2" xfId="15177" xr:uid="{00000000-0005-0000-0000-00004B1D0000}"/>
    <cellStyle name="SAPBEXundefined 3 2 3" xfId="4876" xr:uid="{00000000-0005-0000-0000-00004C1D0000}"/>
    <cellStyle name="SAPBEXundefined 3 2 3 2" xfId="15178" xr:uid="{00000000-0005-0000-0000-00004D1D0000}"/>
    <cellStyle name="SAPBEXundefined 3 2 4" xfId="15179" xr:uid="{00000000-0005-0000-0000-00004E1D0000}"/>
    <cellStyle name="SAPBEXundefined 3 3" xfId="4877" xr:uid="{00000000-0005-0000-0000-00004F1D0000}"/>
    <cellStyle name="SAPBEXundefined 3 3 2" xfId="4878" xr:uid="{00000000-0005-0000-0000-0000501D0000}"/>
    <cellStyle name="SAPBEXundefined 3 3 2 2" xfId="15180" xr:uid="{00000000-0005-0000-0000-0000511D0000}"/>
    <cellStyle name="SAPBEXundefined 3 3 3" xfId="4879" xr:uid="{00000000-0005-0000-0000-0000521D0000}"/>
    <cellStyle name="SAPBEXundefined 3 3 3 2" xfId="15181" xr:uid="{00000000-0005-0000-0000-0000531D0000}"/>
    <cellStyle name="SAPBEXundefined 3 3 4" xfId="15182" xr:uid="{00000000-0005-0000-0000-0000541D0000}"/>
    <cellStyle name="SAPBEXundefined 3 4" xfId="4880" xr:uid="{00000000-0005-0000-0000-0000551D0000}"/>
    <cellStyle name="SAPBEXundefined 3 4 2" xfId="15183" xr:uid="{00000000-0005-0000-0000-0000561D0000}"/>
    <cellStyle name="SAPBEXundefined 3 5" xfId="4881" xr:uid="{00000000-0005-0000-0000-0000571D0000}"/>
    <cellStyle name="SAPBEXundefined 3 5 2" xfId="15184" xr:uid="{00000000-0005-0000-0000-0000581D0000}"/>
    <cellStyle name="SAPBEXundefined 3 6" xfId="15185" xr:uid="{00000000-0005-0000-0000-0000591D0000}"/>
    <cellStyle name="SAPBEXundefined 4" xfId="4882" xr:uid="{00000000-0005-0000-0000-00005A1D0000}"/>
    <cellStyle name="SAPBEXundefined 4 2" xfId="4883" xr:uid="{00000000-0005-0000-0000-00005B1D0000}"/>
    <cellStyle name="SAPBEXundefined 4 2 2" xfId="15186" xr:uid="{00000000-0005-0000-0000-00005C1D0000}"/>
    <cellStyle name="SAPBEXundefined 4 3" xfId="4884" xr:uid="{00000000-0005-0000-0000-00005D1D0000}"/>
    <cellStyle name="SAPBEXundefined 4 3 2" xfId="15187" xr:uid="{00000000-0005-0000-0000-00005E1D0000}"/>
    <cellStyle name="SAPBEXundefined 4 4" xfId="15188" xr:uid="{00000000-0005-0000-0000-00005F1D0000}"/>
    <cellStyle name="SAPBEXundefined 5" xfId="4885" xr:uid="{00000000-0005-0000-0000-0000601D0000}"/>
    <cellStyle name="SAPBEXundefined 5 2" xfId="4886" xr:uid="{00000000-0005-0000-0000-0000611D0000}"/>
    <cellStyle name="SAPBEXundefined 5 2 2" xfId="15189" xr:uid="{00000000-0005-0000-0000-0000621D0000}"/>
    <cellStyle name="SAPBEXundefined 5 3" xfId="4887" xr:uid="{00000000-0005-0000-0000-0000631D0000}"/>
    <cellStyle name="SAPBEXundefined 5 3 2" xfId="15190" xr:uid="{00000000-0005-0000-0000-0000641D0000}"/>
    <cellStyle name="SAPBEXundefined 5 4" xfId="15191" xr:uid="{00000000-0005-0000-0000-0000651D0000}"/>
    <cellStyle name="SAPBEXundefined 6" xfId="4888" xr:uid="{00000000-0005-0000-0000-0000661D0000}"/>
    <cellStyle name="SAPBEXundefined 6 2" xfId="15192" xr:uid="{00000000-0005-0000-0000-0000671D0000}"/>
    <cellStyle name="SAPBEXundefined 7" xfId="4889" xr:uid="{00000000-0005-0000-0000-0000681D0000}"/>
    <cellStyle name="SAPBEXundefined 7 2" xfId="15193" xr:uid="{00000000-0005-0000-0000-0000691D0000}"/>
    <cellStyle name="SAPBEXundefined 8" xfId="4890" xr:uid="{00000000-0005-0000-0000-00006A1D0000}"/>
    <cellStyle name="SAPBEXundefined 8 2" xfId="15194" xr:uid="{00000000-0005-0000-0000-00006B1D0000}"/>
    <cellStyle name="SAPBEXundefined 9" xfId="15195" xr:uid="{00000000-0005-0000-0000-00006C1D0000}"/>
    <cellStyle name="SAPBEXundefined_160627 Dinh muc chi thuong xuyen 2017 -73% - 72-28 theo can doi cua TCT" xfId="4891" xr:uid="{00000000-0005-0000-0000-00006D1D0000}"/>
    <cellStyle name="serJet 1200 Series PCL 6" xfId="4892" xr:uid="{00000000-0005-0000-0000-00006E1D0000}"/>
    <cellStyle name="SHADEDSTORES" xfId="120" xr:uid="{00000000-0005-0000-0000-00006F1D0000}"/>
    <cellStyle name="SHADEDSTORES 2" xfId="4894" xr:uid="{00000000-0005-0000-0000-0000701D0000}"/>
    <cellStyle name="SHADEDSTORES 2 2" xfId="4895" xr:uid="{00000000-0005-0000-0000-0000711D0000}"/>
    <cellStyle name="SHADEDSTORES 2 2 2" xfId="4896" xr:uid="{00000000-0005-0000-0000-0000721D0000}"/>
    <cellStyle name="SHADEDSTORES 2 2 2 2" xfId="15196" xr:uid="{00000000-0005-0000-0000-0000731D0000}"/>
    <cellStyle name="SHADEDSTORES 2 2 3" xfId="4897" xr:uid="{00000000-0005-0000-0000-0000741D0000}"/>
    <cellStyle name="SHADEDSTORES 2 2 3 2" xfId="15197" xr:uid="{00000000-0005-0000-0000-0000751D0000}"/>
    <cellStyle name="SHADEDSTORES 2 2 4" xfId="15198" xr:uid="{00000000-0005-0000-0000-0000761D0000}"/>
    <cellStyle name="SHADEDSTORES 2 3" xfId="4898" xr:uid="{00000000-0005-0000-0000-0000771D0000}"/>
    <cellStyle name="SHADEDSTORES 2 3 2" xfId="4899" xr:uid="{00000000-0005-0000-0000-0000781D0000}"/>
    <cellStyle name="SHADEDSTORES 2 3 2 2" xfId="15199" xr:uid="{00000000-0005-0000-0000-0000791D0000}"/>
    <cellStyle name="SHADEDSTORES 2 3 3" xfId="4900" xr:uid="{00000000-0005-0000-0000-00007A1D0000}"/>
    <cellStyle name="SHADEDSTORES 2 3 3 2" xfId="15200" xr:uid="{00000000-0005-0000-0000-00007B1D0000}"/>
    <cellStyle name="SHADEDSTORES 2 3 4" xfId="15201" xr:uid="{00000000-0005-0000-0000-00007C1D0000}"/>
    <cellStyle name="SHADEDSTORES 2 4" xfId="4901" xr:uid="{00000000-0005-0000-0000-00007D1D0000}"/>
    <cellStyle name="SHADEDSTORES 2 4 2" xfId="15202" xr:uid="{00000000-0005-0000-0000-00007E1D0000}"/>
    <cellStyle name="SHADEDSTORES 2 5" xfId="4902" xr:uid="{00000000-0005-0000-0000-00007F1D0000}"/>
    <cellStyle name="SHADEDSTORES 2 5 2" xfId="15203" xr:uid="{00000000-0005-0000-0000-0000801D0000}"/>
    <cellStyle name="SHADEDSTORES 2 6" xfId="15204" xr:uid="{00000000-0005-0000-0000-0000811D0000}"/>
    <cellStyle name="SHADEDSTORES 3" xfId="4903" xr:uid="{00000000-0005-0000-0000-0000821D0000}"/>
    <cellStyle name="SHADEDSTORES 3 2" xfId="4904" xr:uid="{00000000-0005-0000-0000-0000831D0000}"/>
    <cellStyle name="SHADEDSTORES 3 2 2" xfId="4905" xr:uid="{00000000-0005-0000-0000-0000841D0000}"/>
    <cellStyle name="SHADEDSTORES 3 2 2 2" xfId="15205" xr:uid="{00000000-0005-0000-0000-0000851D0000}"/>
    <cellStyle name="SHADEDSTORES 3 2 3" xfId="4906" xr:uid="{00000000-0005-0000-0000-0000861D0000}"/>
    <cellStyle name="SHADEDSTORES 3 2 3 2" xfId="15206" xr:uid="{00000000-0005-0000-0000-0000871D0000}"/>
    <cellStyle name="SHADEDSTORES 3 2 4" xfId="15207" xr:uid="{00000000-0005-0000-0000-0000881D0000}"/>
    <cellStyle name="SHADEDSTORES 3 3" xfId="4907" xr:uid="{00000000-0005-0000-0000-0000891D0000}"/>
    <cellStyle name="SHADEDSTORES 3 3 2" xfId="4908" xr:uid="{00000000-0005-0000-0000-00008A1D0000}"/>
    <cellStyle name="SHADEDSTORES 3 3 2 2" xfId="15208" xr:uid="{00000000-0005-0000-0000-00008B1D0000}"/>
    <cellStyle name="SHADEDSTORES 3 3 3" xfId="4909" xr:uid="{00000000-0005-0000-0000-00008C1D0000}"/>
    <cellStyle name="SHADEDSTORES 3 3 3 2" xfId="15209" xr:uid="{00000000-0005-0000-0000-00008D1D0000}"/>
    <cellStyle name="SHADEDSTORES 3 3 4" xfId="15210" xr:uid="{00000000-0005-0000-0000-00008E1D0000}"/>
    <cellStyle name="SHADEDSTORES 3 4" xfId="4910" xr:uid="{00000000-0005-0000-0000-00008F1D0000}"/>
    <cellStyle name="SHADEDSTORES 3 4 2" xfId="15211" xr:uid="{00000000-0005-0000-0000-0000901D0000}"/>
    <cellStyle name="SHADEDSTORES 3 5" xfId="4911" xr:uid="{00000000-0005-0000-0000-0000911D0000}"/>
    <cellStyle name="SHADEDSTORES 3 5 2" xfId="15212" xr:uid="{00000000-0005-0000-0000-0000921D0000}"/>
    <cellStyle name="SHADEDSTORES 3 6" xfId="15213" xr:uid="{00000000-0005-0000-0000-0000931D0000}"/>
    <cellStyle name="SHADEDSTORES 4" xfId="4912" xr:uid="{00000000-0005-0000-0000-0000941D0000}"/>
    <cellStyle name="SHADEDSTORES 4 2" xfId="4913" xr:uid="{00000000-0005-0000-0000-0000951D0000}"/>
    <cellStyle name="SHADEDSTORES 4 2 2" xfId="15214" xr:uid="{00000000-0005-0000-0000-0000961D0000}"/>
    <cellStyle name="SHADEDSTORES 4 3" xfId="4914" xr:uid="{00000000-0005-0000-0000-0000971D0000}"/>
    <cellStyle name="SHADEDSTORES 4 3 2" xfId="15215" xr:uid="{00000000-0005-0000-0000-0000981D0000}"/>
    <cellStyle name="SHADEDSTORES 4 4" xfId="15216" xr:uid="{00000000-0005-0000-0000-0000991D0000}"/>
    <cellStyle name="SHADEDSTORES 5" xfId="4915" xr:uid="{00000000-0005-0000-0000-00009A1D0000}"/>
    <cellStyle name="SHADEDSTORES 5 2" xfId="4916" xr:uid="{00000000-0005-0000-0000-00009B1D0000}"/>
    <cellStyle name="SHADEDSTORES 5 2 2" xfId="15217" xr:uid="{00000000-0005-0000-0000-00009C1D0000}"/>
    <cellStyle name="SHADEDSTORES 5 3" xfId="4917" xr:uid="{00000000-0005-0000-0000-00009D1D0000}"/>
    <cellStyle name="SHADEDSTORES 5 3 2" xfId="15218" xr:uid="{00000000-0005-0000-0000-00009E1D0000}"/>
    <cellStyle name="SHADEDSTORES 5 4" xfId="15219" xr:uid="{00000000-0005-0000-0000-00009F1D0000}"/>
    <cellStyle name="SHADEDSTORES 6" xfId="4918" xr:uid="{00000000-0005-0000-0000-0000A01D0000}"/>
    <cellStyle name="SHADEDSTORES 6 2" xfId="15220" xr:uid="{00000000-0005-0000-0000-0000A11D0000}"/>
    <cellStyle name="SHADEDSTORES 7" xfId="4919" xr:uid="{00000000-0005-0000-0000-0000A21D0000}"/>
    <cellStyle name="SHADEDSTORES 7 2" xfId="15221" xr:uid="{00000000-0005-0000-0000-0000A31D0000}"/>
    <cellStyle name="SHADEDSTORES 8" xfId="4893" xr:uid="{00000000-0005-0000-0000-0000A41D0000}"/>
    <cellStyle name="SHADEDSTORES 8 2" xfId="15222" xr:uid="{00000000-0005-0000-0000-0000A51D0000}"/>
    <cellStyle name="SHADEDSTORES_CTMTQG 2015" xfId="12718" xr:uid="{00000000-0005-0000-0000-0000A61D0000}"/>
    <cellStyle name="Sheet Title" xfId="4920" xr:uid="{00000000-0005-0000-0000-0000A71D0000}"/>
    <cellStyle name="Siêu nối kết_Book1" xfId="4921" xr:uid="{00000000-0005-0000-0000-0000A81D0000}"/>
    <cellStyle name="so" xfId="4922" xr:uid="{00000000-0005-0000-0000-0000A91D0000}"/>
    <cellStyle name="SO%" xfId="4923" xr:uid="{00000000-0005-0000-0000-0000AA1D0000}"/>
    <cellStyle name="so_Book1" xfId="4924" xr:uid="{00000000-0005-0000-0000-0000AB1D0000}"/>
    <cellStyle name="songuyen" xfId="4925" xr:uid="{00000000-0005-0000-0000-0000AC1D0000}"/>
    <cellStyle name="specstores" xfId="12" xr:uid="{00000000-0005-0000-0000-0000AD1D0000}"/>
    <cellStyle name="specstores 2" xfId="13190" xr:uid="{00000000-0005-0000-0000-0000AE1D0000}"/>
    <cellStyle name="specstores 3" xfId="4926" xr:uid="{00000000-0005-0000-0000-0000AF1D0000}"/>
    <cellStyle name="Standard" xfId="4927" xr:uid="{00000000-0005-0000-0000-0000B01D0000}"/>
    <cellStyle name="Standard 2" xfId="4928" xr:uid="{00000000-0005-0000-0000-0000B11D0000}"/>
    <cellStyle name="Standard 2 2" xfId="15223" xr:uid="{00000000-0005-0000-0000-0000B21D0000}"/>
    <cellStyle name="Standard 3" xfId="15224" xr:uid="{00000000-0005-0000-0000-0000B31D0000}"/>
    <cellStyle name="Standard_AAbgleich" xfId="4929" xr:uid="{00000000-0005-0000-0000-0000B41D0000}"/>
    <cellStyle name="STT" xfId="4930" xr:uid="{00000000-0005-0000-0000-0000B51D0000}"/>
    <cellStyle name="STTDG" xfId="121" xr:uid="{00000000-0005-0000-0000-0000B61D0000}"/>
    <cellStyle name="STTDG 2" xfId="13267" xr:uid="{00000000-0005-0000-0000-0000B71D0000}"/>
    <cellStyle name="STTDG 3" xfId="4931" xr:uid="{00000000-0005-0000-0000-0000B81D0000}"/>
    <cellStyle name="style" xfId="4932" xr:uid="{00000000-0005-0000-0000-0000B91D0000}"/>
    <cellStyle name="Style 1" xfId="88" xr:uid="{00000000-0005-0000-0000-0000BA1D0000}"/>
    <cellStyle name="Style 1 2" xfId="4934" xr:uid="{00000000-0005-0000-0000-0000BB1D0000}"/>
    <cellStyle name="Style 1 3" xfId="4935" xr:uid="{00000000-0005-0000-0000-0000BC1D0000}"/>
    <cellStyle name="Style 1 4" xfId="4936" xr:uid="{00000000-0005-0000-0000-0000BD1D0000}"/>
    <cellStyle name="Style 1 5" xfId="4937" xr:uid="{00000000-0005-0000-0000-0000BE1D0000}"/>
    <cellStyle name="Style 1 6" xfId="13245" xr:uid="{00000000-0005-0000-0000-0000BF1D0000}"/>
    <cellStyle name="Style 1 7" xfId="4933" xr:uid="{00000000-0005-0000-0000-0000C01D0000}"/>
    <cellStyle name="Style 1_160510 Cua khau quoc te duong bo" xfId="4938" xr:uid="{00000000-0005-0000-0000-0000C11D0000}"/>
    <cellStyle name="Style 10" xfId="4939" xr:uid="{00000000-0005-0000-0000-0000C21D0000}"/>
    <cellStyle name="Style 10 2" xfId="4940" xr:uid="{00000000-0005-0000-0000-0000C31D0000}"/>
    <cellStyle name="Style 100" xfId="4941" xr:uid="{00000000-0005-0000-0000-0000C41D0000}"/>
    <cellStyle name="Style 101" xfId="4942" xr:uid="{00000000-0005-0000-0000-0000C51D0000}"/>
    <cellStyle name="Style 102" xfId="4943" xr:uid="{00000000-0005-0000-0000-0000C61D0000}"/>
    <cellStyle name="Style 103" xfId="4944" xr:uid="{00000000-0005-0000-0000-0000C71D0000}"/>
    <cellStyle name="Style 104" xfId="4945" xr:uid="{00000000-0005-0000-0000-0000C81D0000}"/>
    <cellStyle name="Style 105" xfId="4946" xr:uid="{00000000-0005-0000-0000-0000C91D0000}"/>
    <cellStyle name="Style 106" xfId="4947" xr:uid="{00000000-0005-0000-0000-0000CA1D0000}"/>
    <cellStyle name="Style 107" xfId="4948" xr:uid="{00000000-0005-0000-0000-0000CB1D0000}"/>
    <cellStyle name="Style 108" xfId="4949" xr:uid="{00000000-0005-0000-0000-0000CC1D0000}"/>
    <cellStyle name="Style 109" xfId="4950" xr:uid="{00000000-0005-0000-0000-0000CD1D0000}"/>
    <cellStyle name="Style 11" xfId="4951" xr:uid="{00000000-0005-0000-0000-0000CE1D0000}"/>
    <cellStyle name="Style 11 2" xfId="4952" xr:uid="{00000000-0005-0000-0000-0000CF1D0000}"/>
    <cellStyle name="Style 110" xfId="4953" xr:uid="{00000000-0005-0000-0000-0000D01D0000}"/>
    <cellStyle name="Style 111" xfId="4954" xr:uid="{00000000-0005-0000-0000-0000D11D0000}"/>
    <cellStyle name="Style 112" xfId="4955" xr:uid="{00000000-0005-0000-0000-0000D21D0000}"/>
    <cellStyle name="Style 113" xfId="4956" xr:uid="{00000000-0005-0000-0000-0000D31D0000}"/>
    <cellStyle name="Style 114" xfId="4957" xr:uid="{00000000-0005-0000-0000-0000D41D0000}"/>
    <cellStyle name="Style 115" xfId="4958" xr:uid="{00000000-0005-0000-0000-0000D51D0000}"/>
    <cellStyle name="Style 116" xfId="4959" xr:uid="{00000000-0005-0000-0000-0000D61D0000}"/>
    <cellStyle name="Style 117" xfId="4960" xr:uid="{00000000-0005-0000-0000-0000D71D0000}"/>
    <cellStyle name="Style 118" xfId="4961" xr:uid="{00000000-0005-0000-0000-0000D81D0000}"/>
    <cellStyle name="Style 119" xfId="4962" xr:uid="{00000000-0005-0000-0000-0000D91D0000}"/>
    <cellStyle name="Style 12" xfId="4963" xr:uid="{00000000-0005-0000-0000-0000DA1D0000}"/>
    <cellStyle name="Style 12 2" xfId="4964" xr:uid="{00000000-0005-0000-0000-0000DB1D0000}"/>
    <cellStyle name="Style 120" xfId="4965" xr:uid="{00000000-0005-0000-0000-0000DC1D0000}"/>
    <cellStyle name="Style 121" xfId="4966" xr:uid="{00000000-0005-0000-0000-0000DD1D0000}"/>
    <cellStyle name="Style 122" xfId="4967" xr:uid="{00000000-0005-0000-0000-0000DE1D0000}"/>
    <cellStyle name="Style 123" xfId="4968" xr:uid="{00000000-0005-0000-0000-0000DF1D0000}"/>
    <cellStyle name="Style 124" xfId="4969" xr:uid="{00000000-0005-0000-0000-0000E01D0000}"/>
    <cellStyle name="Style 125" xfId="4970" xr:uid="{00000000-0005-0000-0000-0000E11D0000}"/>
    <cellStyle name="Style 126" xfId="4971" xr:uid="{00000000-0005-0000-0000-0000E21D0000}"/>
    <cellStyle name="Style 127" xfId="4972" xr:uid="{00000000-0005-0000-0000-0000E31D0000}"/>
    <cellStyle name="Style 128" xfId="4973" xr:uid="{00000000-0005-0000-0000-0000E41D0000}"/>
    <cellStyle name="Style 129" xfId="4974" xr:uid="{00000000-0005-0000-0000-0000E51D0000}"/>
    <cellStyle name="Style 13" xfId="4975" xr:uid="{00000000-0005-0000-0000-0000E61D0000}"/>
    <cellStyle name="Style 13 2" xfId="4976" xr:uid="{00000000-0005-0000-0000-0000E71D0000}"/>
    <cellStyle name="Style 130" xfId="4977" xr:uid="{00000000-0005-0000-0000-0000E81D0000}"/>
    <cellStyle name="Style 131" xfId="4978" xr:uid="{00000000-0005-0000-0000-0000E91D0000}"/>
    <cellStyle name="Style 132" xfId="4979" xr:uid="{00000000-0005-0000-0000-0000EA1D0000}"/>
    <cellStyle name="Style 133" xfId="4980" xr:uid="{00000000-0005-0000-0000-0000EB1D0000}"/>
    <cellStyle name="Style 134" xfId="4981" xr:uid="{00000000-0005-0000-0000-0000EC1D0000}"/>
    <cellStyle name="Style 135" xfId="4982" xr:uid="{00000000-0005-0000-0000-0000ED1D0000}"/>
    <cellStyle name="Style 135 2" xfId="4983" xr:uid="{00000000-0005-0000-0000-0000EE1D0000}"/>
    <cellStyle name="Style 136" xfId="4984" xr:uid="{00000000-0005-0000-0000-0000EF1D0000}"/>
    <cellStyle name="Style 137" xfId="4985" xr:uid="{00000000-0005-0000-0000-0000F01D0000}"/>
    <cellStyle name="Style 138" xfId="4986" xr:uid="{00000000-0005-0000-0000-0000F11D0000}"/>
    <cellStyle name="Style 139" xfId="4987" xr:uid="{00000000-0005-0000-0000-0000F21D0000}"/>
    <cellStyle name="Style 14" xfId="4988" xr:uid="{00000000-0005-0000-0000-0000F31D0000}"/>
    <cellStyle name="Style 14 2" xfId="4989" xr:uid="{00000000-0005-0000-0000-0000F41D0000}"/>
    <cellStyle name="Style 140" xfId="4990" xr:uid="{00000000-0005-0000-0000-0000F51D0000}"/>
    <cellStyle name="Style 140 2" xfId="4991" xr:uid="{00000000-0005-0000-0000-0000F61D0000}"/>
    <cellStyle name="Style 141" xfId="4992" xr:uid="{00000000-0005-0000-0000-0000F71D0000}"/>
    <cellStyle name="Style 142" xfId="4993" xr:uid="{00000000-0005-0000-0000-0000F81D0000}"/>
    <cellStyle name="Style 143" xfId="4994" xr:uid="{00000000-0005-0000-0000-0000F91D0000}"/>
    <cellStyle name="Style 144" xfId="4995" xr:uid="{00000000-0005-0000-0000-0000FA1D0000}"/>
    <cellStyle name="Style 145" xfId="4996" xr:uid="{00000000-0005-0000-0000-0000FB1D0000}"/>
    <cellStyle name="Style 146" xfId="4997" xr:uid="{00000000-0005-0000-0000-0000FC1D0000}"/>
    <cellStyle name="Style 147" xfId="4998" xr:uid="{00000000-0005-0000-0000-0000FD1D0000}"/>
    <cellStyle name="Style 148" xfId="4999" xr:uid="{00000000-0005-0000-0000-0000FE1D0000}"/>
    <cellStyle name="Style 149" xfId="5000" xr:uid="{00000000-0005-0000-0000-0000FF1D0000}"/>
    <cellStyle name="Style 15" xfId="5001" xr:uid="{00000000-0005-0000-0000-0000001E0000}"/>
    <cellStyle name="Style 15 2" xfId="5002" xr:uid="{00000000-0005-0000-0000-0000011E0000}"/>
    <cellStyle name="Style 150" xfId="5003" xr:uid="{00000000-0005-0000-0000-0000021E0000}"/>
    <cellStyle name="Style 151" xfId="5004" xr:uid="{00000000-0005-0000-0000-0000031E0000}"/>
    <cellStyle name="Style 152" xfId="5005" xr:uid="{00000000-0005-0000-0000-0000041E0000}"/>
    <cellStyle name="Style 153" xfId="5006" xr:uid="{00000000-0005-0000-0000-0000051E0000}"/>
    <cellStyle name="Style 154" xfId="5007" xr:uid="{00000000-0005-0000-0000-0000061E0000}"/>
    <cellStyle name="Style 155" xfId="5008" xr:uid="{00000000-0005-0000-0000-0000071E0000}"/>
    <cellStyle name="Style 156" xfId="5009" xr:uid="{00000000-0005-0000-0000-0000081E0000}"/>
    <cellStyle name="Style 157" xfId="5010" xr:uid="{00000000-0005-0000-0000-0000091E0000}"/>
    <cellStyle name="Style 158" xfId="5011" xr:uid="{00000000-0005-0000-0000-00000A1E0000}"/>
    <cellStyle name="Style 159" xfId="5012" xr:uid="{00000000-0005-0000-0000-00000B1E0000}"/>
    <cellStyle name="Style 16" xfId="5013" xr:uid="{00000000-0005-0000-0000-00000C1E0000}"/>
    <cellStyle name="Style 16 2" xfId="5014" xr:uid="{00000000-0005-0000-0000-00000D1E0000}"/>
    <cellStyle name="Style 16 3" xfId="5015" xr:uid="{00000000-0005-0000-0000-00000E1E0000}"/>
    <cellStyle name="Style 160" xfId="5016" xr:uid="{00000000-0005-0000-0000-00000F1E0000}"/>
    <cellStyle name="Style 161" xfId="5017" xr:uid="{00000000-0005-0000-0000-0000101E0000}"/>
    <cellStyle name="Style 162" xfId="5018" xr:uid="{00000000-0005-0000-0000-0000111E0000}"/>
    <cellStyle name="Style 163" xfId="5019" xr:uid="{00000000-0005-0000-0000-0000121E0000}"/>
    <cellStyle name="Style 17" xfId="5020" xr:uid="{00000000-0005-0000-0000-0000131E0000}"/>
    <cellStyle name="Style 17 2" xfId="5021" xr:uid="{00000000-0005-0000-0000-0000141E0000}"/>
    <cellStyle name="Style 18" xfId="5022" xr:uid="{00000000-0005-0000-0000-0000151E0000}"/>
    <cellStyle name="Style 19" xfId="5023" xr:uid="{00000000-0005-0000-0000-0000161E0000}"/>
    <cellStyle name="Style 2" xfId="5024" xr:uid="{00000000-0005-0000-0000-0000171E0000}"/>
    <cellStyle name="Style 2 2" xfId="5025" xr:uid="{00000000-0005-0000-0000-0000181E0000}"/>
    <cellStyle name="Style 20" xfId="5026" xr:uid="{00000000-0005-0000-0000-0000191E0000}"/>
    <cellStyle name="Style 21" xfId="5027" xr:uid="{00000000-0005-0000-0000-00001A1E0000}"/>
    <cellStyle name="Style 22" xfId="5028" xr:uid="{00000000-0005-0000-0000-00001B1E0000}"/>
    <cellStyle name="Style 22 2" xfId="5029" xr:uid="{00000000-0005-0000-0000-00001C1E0000}"/>
    <cellStyle name="Style 23" xfId="5030" xr:uid="{00000000-0005-0000-0000-00001D1E0000}"/>
    <cellStyle name="Style 23 2" xfId="5031" xr:uid="{00000000-0005-0000-0000-00001E1E0000}"/>
    <cellStyle name="Style 24" xfId="5032" xr:uid="{00000000-0005-0000-0000-00001F1E0000}"/>
    <cellStyle name="Style 25" xfId="5033" xr:uid="{00000000-0005-0000-0000-0000201E0000}"/>
    <cellStyle name="Style 26" xfId="5034" xr:uid="{00000000-0005-0000-0000-0000211E0000}"/>
    <cellStyle name="Style 27" xfId="5035" xr:uid="{00000000-0005-0000-0000-0000221E0000}"/>
    <cellStyle name="Style 28" xfId="5036" xr:uid="{00000000-0005-0000-0000-0000231E0000}"/>
    <cellStyle name="Style 29" xfId="5037" xr:uid="{00000000-0005-0000-0000-0000241E0000}"/>
    <cellStyle name="Style 3" xfId="5038" xr:uid="{00000000-0005-0000-0000-0000251E0000}"/>
    <cellStyle name="Style 3 2" xfId="5039" xr:uid="{00000000-0005-0000-0000-0000261E0000}"/>
    <cellStyle name="Style 30" xfId="5040" xr:uid="{00000000-0005-0000-0000-0000271E0000}"/>
    <cellStyle name="Style 30 2" xfId="5041" xr:uid="{00000000-0005-0000-0000-0000281E0000}"/>
    <cellStyle name="Style 31" xfId="5042" xr:uid="{00000000-0005-0000-0000-0000291E0000}"/>
    <cellStyle name="Style 31 2" xfId="5043" xr:uid="{00000000-0005-0000-0000-00002A1E0000}"/>
    <cellStyle name="Style 32" xfId="5044" xr:uid="{00000000-0005-0000-0000-00002B1E0000}"/>
    <cellStyle name="Style 32 2" xfId="5045" xr:uid="{00000000-0005-0000-0000-00002C1E0000}"/>
    <cellStyle name="Style 33" xfId="5046" xr:uid="{00000000-0005-0000-0000-00002D1E0000}"/>
    <cellStyle name="Style 33 2" xfId="5047" xr:uid="{00000000-0005-0000-0000-00002E1E0000}"/>
    <cellStyle name="Style 34" xfId="5048" xr:uid="{00000000-0005-0000-0000-00002F1E0000}"/>
    <cellStyle name="Style 34 2" xfId="5049" xr:uid="{00000000-0005-0000-0000-0000301E0000}"/>
    <cellStyle name="Style 35" xfId="5050" xr:uid="{00000000-0005-0000-0000-0000311E0000}"/>
    <cellStyle name="Style 35 2" xfId="5051" xr:uid="{00000000-0005-0000-0000-0000321E0000}"/>
    <cellStyle name="Style 36" xfId="5052" xr:uid="{00000000-0005-0000-0000-0000331E0000}"/>
    <cellStyle name="Style 37" xfId="5053" xr:uid="{00000000-0005-0000-0000-0000341E0000}"/>
    <cellStyle name="Style 37 2" xfId="5054" xr:uid="{00000000-0005-0000-0000-0000351E0000}"/>
    <cellStyle name="Style 38" xfId="5055" xr:uid="{00000000-0005-0000-0000-0000361E0000}"/>
    <cellStyle name="Style 39" xfId="5056" xr:uid="{00000000-0005-0000-0000-0000371E0000}"/>
    <cellStyle name="Style 39 2" xfId="5057" xr:uid="{00000000-0005-0000-0000-0000381E0000}"/>
    <cellStyle name="Style 4" xfId="5058" xr:uid="{00000000-0005-0000-0000-0000391E0000}"/>
    <cellStyle name="Style 4 2" xfId="5059" xr:uid="{00000000-0005-0000-0000-00003A1E0000}"/>
    <cellStyle name="Style 40" xfId="5060" xr:uid="{00000000-0005-0000-0000-00003B1E0000}"/>
    <cellStyle name="Style 40 2" xfId="5061" xr:uid="{00000000-0005-0000-0000-00003C1E0000}"/>
    <cellStyle name="Style 41" xfId="5062" xr:uid="{00000000-0005-0000-0000-00003D1E0000}"/>
    <cellStyle name="Style 41 2" xfId="5063" xr:uid="{00000000-0005-0000-0000-00003E1E0000}"/>
    <cellStyle name="Style 42" xfId="5064" xr:uid="{00000000-0005-0000-0000-00003F1E0000}"/>
    <cellStyle name="Style 42 2" xfId="5065" xr:uid="{00000000-0005-0000-0000-0000401E0000}"/>
    <cellStyle name="Style 43" xfId="5066" xr:uid="{00000000-0005-0000-0000-0000411E0000}"/>
    <cellStyle name="Style 43 2" xfId="5067" xr:uid="{00000000-0005-0000-0000-0000421E0000}"/>
    <cellStyle name="Style 44" xfId="5068" xr:uid="{00000000-0005-0000-0000-0000431E0000}"/>
    <cellStyle name="Style 44 2" xfId="5069" xr:uid="{00000000-0005-0000-0000-0000441E0000}"/>
    <cellStyle name="Style 45" xfId="5070" xr:uid="{00000000-0005-0000-0000-0000451E0000}"/>
    <cellStyle name="Style 45 2" xfId="5071" xr:uid="{00000000-0005-0000-0000-0000461E0000}"/>
    <cellStyle name="Style 46" xfId="5072" xr:uid="{00000000-0005-0000-0000-0000471E0000}"/>
    <cellStyle name="Style 46 2" xfId="5073" xr:uid="{00000000-0005-0000-0000-0000481E0000}"/>
    <cellStyle name="Style 47" xfId="5074" xr:uid="{00000000-0005-0000-0000-0000491E0000}"/>
    <cellStyle name="Style 47 2" xfId="5075" xr:uid="{00000000-0005-0000-0000-00004A1E0000}"/>
    <cellStyle name="Style 48" xfId="5076" xr:uid="{00000000-0005-0000-0000-00004B1E0000}"/>
    <cellStyle name="Style 48 2" xfId="5077" xr:uid="{00000000-0005-0000-0000-00004C1E0000}"/>
    <cellStyle name="Style 49" xfId="5078" xr:uid="{00000000-0005-0000-0000-00004D1E0000}"/>
    <cellStyle name="Style 49 2" xfId="5079" xr:uid="{00000000-0005-0000-0000-00004E1E0000}"/>
    <cellStyle name="Style 5" xfId="5080" xr:uid="{00000000-0005-0000-0000-00004F1E0000}"/>
    <cellStyle name="Style 5 2" xfId="5081" xr:uid="{00000000-0005-0000-0000-0000501E0000}"/>
    <cellStyle name="Style 5 3" xfId="5082" xr:uid="{00000000-0005-0000-0000-0000511E0000}"/>
    <cellStyle name="Style 50" xfId="5083" xr:uid="{00000000-0005-0000-0000-0000521E0000}"/>
    <cellStyle name="Style 50 2" xfId="5084" xr:uid="{00000000-0005-0000-0000-0000531E0000}"/>
    <cellStyle name="Style 51" xfId="5085" xr:uid="{00000000-0005-0000-0000-0000541E0000}"/>
    <cellStyle name="Style 51 2" xfId="5086" xr:uid="{00000000-0005-0000-0000-0000551E0000}"/>
    <cellStyle name="Style 52" xfId="5087" xr:uid="{00000000-0005-0000-0000-0000561E0000}"/>
    <cellStyle name="Style 52 2" xfId="5088" xr:uid="{00000000-0005-0000-0000-0000571E0000}"/>
    <cellStyle name="Style 53" xfId="5089" xr:uid="{00000000-0005-0000-0000-0000581E0000}"/>
    <cellStyle name="Style 53 2" xfId="5090" xr:uid="{00000000-0005-0000-0000-0000591E0000}"/>
    <cellStyle name="Style 54" xfId="5091" xr:uid="{00000000-0005-0000-0000-00005A1E0000}"/>
    <cellStyle name="Style 54 2" xfId="5092" xr:uid="{00000000-0005-0000-0000-00005B1E0000}"/>
    <cellStyle name="Style 55" xfId="5093" xr:uid="{00000000-0005-0000-0000-00005C1E0000}"/>
    <cellStyle name="Style 55 2" xfId="5094" xr:uid="{00000000-0005-0000-0000-00005D1E0000}"/>
    <cellStyle name="Style 56" xfId="5095" xr:uid="{00000000-0005-0000-0000-00005E1E0000}"/>
    <cellStyle name="Style 56 2" xfId="5096" xr:uid="{00000000-0005-0000-0000-00005F1E0000}"/>
    <cellStyle name="Style 57" xfId="5097" xr:uid="{00000000-0005-0000-0000-0000601E0000}"/>
    <cellStyle name="Style 57 2" xfId="5098" xr:uid="{00000000-0005-0000-0000-0000611E0000}"/>
    <cellStyle name="Style 58" xfId="5099" xr:uid="{00000000-0005-0000-0000-0000621E0000}"/>
    <cellStyle name="Style 58 2" xfId="5100" xr:uid="{00000000-0005-0000-0000-0000631E0000}"/>
    <cellStyle name="Style 59" xfId="5101" xr:uid="{00000000-0005-0000-0000-0000641E0000}"/>
    <cellStyle name="Style 59 2" xfId="5102" xr:uid="{00000000-0005-0000-0000-0000651E0000}"/>
    <cellStyle name="Style 6" xfId="5103" xr:uid="{00000000-0005-0000-0000-0000661E0000}"/>
    <cellStyle name="Style 6 2" xfId="5104" xr:uid="{00000000-0005-0000-0000-0000671E0000}"/>
    <cellStyle name="Style 6 3" xfId="5105" xr:uid="{00000000-0005-0000-0000-0000681E0000}"/>
    <cellStyle name="Style 60" xfId="5106" xr:uid="{00000000-0005-0000-0000-0000691E0000}"/>
    <cellStyle name="Style 60 2" xfId="5107" xr:uid="{00000000-0005-0000-0000-00006A1E0000}"/>
    <cellStyle name="Style 61" xfId="5108" xr:uid="{00000000-0005-0000-0000-00006B1E0000}"/>
    <cellStyle name="Style 61 2" xfId="5109" xr:uid="{00000000-0005-0000-0000-00006C1E0000}"/>
    <cellStyle name="Style 62" xfId="5110" xr:uid="{00000000-0005-0000-0000-00006D1E0000}"/>
    <cellStyle name="Style 62 2" xfId="5111" xr:uid="{00000000-0005-0000-0000-00006E1E0000}"/>
    <cellStyle name="Style 63" xfId="5112" xr:uid="{00000000-0005-0000-0000-00006F1E0000}"/>
    <cellStyle name="Style 63 2" xfId="5113" xr:uid="{00000000-0005-0000-0000-0000701E0000}"/>
    <cellStyle name="Style 64" xfId="5114" xr:uid="{00000000-0005-0000-0000-0000711E0000}"/>
    <cellStyle name="Style 64 2" xfId="5115" xr:uid="{00000000-0005-0000-0000-0000721E0000}"/>
    <cellStyle name="Style 65" xfId="5116" xr:uid="{00000000-0005-0000-0000-0000731E0000}"/>
    <cellStyle name="Style 65 2" xfId="5117" xr:uid="{00000000-0005-0000-0000-0000741E0000}"/>
    <cellStyle name="Style 66" xfId="5118" xr:uid="{00000000-0005-0000-0000-0000751E0000}"/>
    <cellStyle name="Style 66 2" xfId="5119" xr:uid="{00000000-0005-0000-0000-0000761E0000}"/>
    <cellStyle name="Style 67" xfId="5120" xr:uid="{00000000-0005-0000-0000-0000771E0000}"/>
    <cellStyle name="Style 67 2" xfId="5121" xr:uid="{00000000-0005-0000-0000-0000781E0000}"/>
    <cellStyle name="Style 68" xfId="5122" xr:uid="{00000000-0005-0000-0000-0000791E0000}"/>
    <cellStyle name="Style 68 2" xfId="5123" xr:uid="{00000000-0005-0000-0000-00007A1E0000}"/>
    <cellStyle name="Style 69" xfId="5124" xr:uid="{00000000-0005-0000-0000-00007B1E0000}"/>
    <cellStyle name="Style 69 2" xfId="5125" xr:uid="{00000000-0005-0000-0000-00007C1E0000}"/>
    <cellStyle name="Style 7" xfId="5126" xr:uid="{00000000-0005-0000-0000-00007D1E0000}"/>
    <cellStyle name="Style 70" xfId="5127" xr:uid="{00000000-0005-0000-0000-00007E1E0000}"/>
    <cellStyle name="Style 70 2" xfId="5128" xr:uid="{00000000-0005-0000-0000-00007F1E0000}"/>
    <cellStyle name="Style 71" xfId="5129" xr:uid="{00000000-0005-0000-0000-0000801E0000}"/>
    <cellStyle name="Style 71 2" xfId="5130" xr:uid="{00000000-0005-0000-0000-0000811E0000}"/>
    <cellStyle name="Style 72" xfId="5131" xr:uid="{00000000-0005-0000-0000-0000821E0000}"/>
    <cellStyle name="Style 72 2" xfId="5132" xr:uid="{00000000-0005-0000-0000-0000831E0000}"/>
    <cellStyle name="Style 73" xfId="5133" xr:uid="{00000000-0005-0000-0000-0000841E0000}"/>
    <cellStyle name="Style 73 2" xfId="5134" xr:uid="{00000000-0005-0000-0000-0000851E0000}"/>
    <cellStyle name="Style 74" xfId="5135" xr:uid="{00000000-0005-0000-0000-0000861E0000}"/>
    <cellStyle name="Style 74 2" xfId="5136" xr:uid="{00000000-0005-0000-0000-0000871E0000}"/>
    <cellStyle name="Style 75" xfId="5137" xr:uid="{00000000-0005-0000-0000-0000881E0000}"/>
    <cellStyle name="Style 75 2" xfId="5138" xr:uid="{00000000-0005-0000-0000-0000891E0000}"/>
    <cellStyle name="Style 76" xfId="5139" xr:uid="{00000000-0005-0000-0000-00008A1E0000}"/>
    <cellStyle name="Style 76 2" xfId="5140" xr:uid="{00000000-0005-0000-0000-00008B1E0000}"/>
    <cellStyle name="Style 77" xfId="5141" xr:uid="{00000000-0005-0000-0000-00008C1E0000}"/>
    <cellStyle name="Style 78" xfId="5142" xr:uid="{00000000-0005-0000-0000-00008D1E0000}"/>
    <cellStyle name="Style 79" xfId="5143" xr:uid="{00000000-0005-0000-0000-00008E1E0000}"/>
    <cellStyle name="Style 8" xfId="5144" xr:uid="{00000000-0005-0000-0000-00008F1E0000}"/>
    <cellStyle name="Style 8 2" xfId="5145" xr:uid="{00000000-0005-0000-0000-0000901E0000}"/>
    <cellStyle name="Style 8 3" xfId="5146" xr:uid="{00000000-0005-0000-0000-0000911E0000}"/>
    <cellStyle name="Style 80" xfId="5147" xr:uid="{00000000-0005-0000-0000-0000921E0000}"/>
    <cellStyle name="Style 81" xfId="5148" xr:uid="{00000000-0005-0000-0000-0000931E0000}"/>
    <cellStyle name="Style 82" xfId="5149" xr:uid="{00000000-0005-0000-0000-0000941E0000}"/>
    <cellStyle name="Style 83" xfId="5150" xr:uid="{00000000-0005-0000-0000-0000951E0000}"/>
    <cellStyle name="Style 84" xfId="5151" xr:uid="{00000000-0005-0000-0000-0000961E0000}"/>
    <cellStyle name="Style 85" xfId="5152" xr:uid="{00000000-0005-0000-0000-0000971E0000}"/>
    <cellStyle name="Style 86" xfId="5153" xr:uid="{00000000-0005-0000-0000-0000981E0000}"/>
    <cellStyle name="Style 87" xfId="5154" xr:uid="{00000000-0005-0000-0000-0000991E0000}"/>
    <cellStyle name="Style 88" xfId="5155" xr:uid="{00000000-0005-0000-0000-00009A1E0000}"/>
    <cellStyle name="Style 89" xfId="5156" xr:uid="{00000000-0005-0000-0000-00009B1E0000}"/>
    <cellStyle name="Style 9" xfId="5157" xr:uid="{00000000-0005-0000-0000-00009C1E0000}"/>
    <cellStyle name="Style 9 2" xfId="5158" xr:uid="{00000000-0005-0000-0000-00009D1E0000}"/>
    <cellStyle name="Style 9 3" xfId="5159" xr:uid="{00000000-0005-0000-0000-00009E1E0000}"/>
    <cellStyle name="Style 90" xfId="5160" xr:uid="{00000000-0005-0000-0000-00009F1E0000}"/>
    <cellStyle name="Style 91" xfId="5161" xr:uid="{00000000-0005-0000-0000-0000A01E0000}"/>
    <cellStyle name="Style 92" xfId="5162" xr:uid="{00000000-0005-0000-0000-0000A11E0000}"/>
    <cellStyle name="Style 93" xfId="5163" xr:uid="{00000000-0005-0000-0000-0000A21E0000}"/>
    <cellStyle name="Style 94" xfId="5164" xr:uid="{00000000-0005-0000-0000-0000A31E0000}"/>
    <cellStyle name="Style 95" xfId="5165" xr:uid="{00000000-0005-0000-0000-0000A41E0000}"/>
    <cellStyle name="Style 96" xfId="5166" xr:uid="{00000000-0005-0000-0000-0000A51E0000}"/>
    <cellStyle name="Style 97" xfId="5167" xr:uid="{00000000-0005-0000-0000-0000A61E0000}"/>
    <cellStyle name="Style 98" xfId="5168" xr:uid="{00000000-0005-0000-0000-0000A71E0000}"/>
    <cellStyle name="Style 99" xfId="5169" xr:uid="{00000000-0005-0000-0000-0000A81E0000}"/>
    <cellStyle name="Style Date" xfId="5170" xr:uid="{00000000-0005-0000-0000-0000A91E0000}"/>
    <cellStyle name="Style Date 2" xfId="5171" xr:uid="{00000000-0005-0000-0000-0000AA1E0000}"/>
    <cellStyle name="Style Date 2 2" xfId="5172" xr:uid="{00000000-0005-0000-0000-0000AB1E0000}"/>
    <cellStyle name="Style Date 3" xfId="5173" xr:uid="{00000000-0005-0000-0000-0000AC1E0000}"/>
    <cellStyle name="style_1" xfId="5174" xr:uid="{00000000-0005-0000-0000-0000AD1E0000}"/>
    <cellStyle name="subhead" xfId="5175" xr:uid="{00000000-0005-0000-0000-0000AE1E0000}"/>
    <cellStyle name="subhead 2" xfId="5176" xr:uid="{00000000-0005-0000-0000-0000AF1E0000}"/>
    <cellStyle name="Subtotal" xfId="122" xr:uid="{00000000-0005-0000-0000-0000B01E0000}"/>
    <cellStyle name="Subtotal 2" xfId="13268" xr:uid="{00000000-0005-0000-0000-0000B11E0000}"/>
    <cellStyle name="Subtotal 3" xfId="5177" xr:uid="{00000000-0005-0000-0000-0000B21E0000}"/>
    <cellStyle name="symbol" xfId="5178" xr:uid="{00000000-0005-0000-0000-0000B31E0000}"/>
    <cellStyle name="T" xfId="19" xr:uid="{00000000-0005-0000-0000-0000B41E0000}"/>
    <cellStyle name="T 2" xfId="5180" xr:uid="{00000000-0005-0000-0000-0000B51E0000}"/>
    <cellStyle name="T 2 2" xfId="5181" xr:uid="{00000000-0005-0000-0000-0000B61E0000}"/>
    <cellStyle name="T 2 2 2" xfId="5182" xr:uid="{00000000-0005-0000-0000-0000B71E0000}"/>
    <cellStyle name="T 2 2 3" xfId="5183" xr:uid="{00000000-0005-0000-0000-0000B81E0000}"/>
    <cellStyle name="T 2 3" xfId="5184" xr:uid="{00000000-0005-0000-0000-0000B91E0000}"/>
    <cellStyle name="T 2 3 2" xfId="5185" xr:uid="{00000000-0005-0000-0000-0000BA1E0000}"/>
    <cellStyle name="T 2 3 3" xfId="5186" xr:uid="{00000000-0005-0000-0000-0000BB1E0000}"/>
    <cellStyle name="T 2 4" xfId="5187" xr:uid="{00000000-0005-0000-0000-0000BC1E0000}"/>
    <cellStyle name="T 2 5" xfId="5188" xr:uid="{00000000-0005-0000-0000-0000BD1E0000}"/>
    <cellStyle name="T 3" xfId="5189" xr:uid="{00000000-0005-0000-0000-0000BE1E0000}"/>
    <cellStyle name="T 3 2" xfId="5190" xr:uid="{00000000-0005-0000-0000-0000BF1E0000}"/>
    <cellStyle name="T 3 2 2" xfId="5191" xr:uid="{00000000-0005-0000-0000-0000C01E0000}"/>
    <cellStyle name="T 3 2 3" xfId="5192" xr:uid="{00000000-0005-0000-0000-0000C11E0000}"/>
    <cellStyle name="T 3 3" xfId="5193" xr:uid="{00000000-0005-0000-0000-0000C21E0000}"/>
    <cellStyle name="T 3 3 2" xfId="5194" xr:uid="{00000000-0005-0000-0000-0000C31E0000}"/>
    <cellStyle name="T 3 3 3" xfId="5195" xr:uid="{00000000-0005-0000-0000-0000C41E0000}"/>
    <cellStyle name="T 3 4" xfId="5196" xr:uid="{00000000-0005-0000-0000-0000C51E0000}"/>
    <cellStyle name="T 3 5" xfId="5197" xr:uid="{00000000-0005-0000-0000-0000C61E0000}"/>
    <cellStyle name="T 4" xfId="5198" xr:uid="{00000000-0005-0000-0000-0000C71E0000}"/>
    <cellStyle name="T 4 2" xfId="5199" xr:uid="{00000000-0005-0000-0000-0000C81E0000}"/>
    <cellStyle name="T 4 3" xfId="5200" xr:uid="{00000000-0005-0000-0000-0000C91E0000}"/>
    <cellStyle name="T 5" xfId="5201" xr:uid="{00000000-0005-0000-0000-0000CA1E0000}"/>
    <cellStyle name="T 5 2" xfId="5202" xr:uid="{00000000-0005-0000-0000-0000CB1E0000}"/>
    <cellStyle name="T 5 3" xfId="5203" xr:uid="{00000000-0005-0000-0000-0000CC1E0000}"/>
    <cellStyle name="T 6" xfId="5204" xr:uid="{00000000-0005-0000-0000-0000CD1E0000}"/>
    <cellStyle name="T 7" xfId="5205" xr:uid="{00000000-0005-0000-0000-0000CE1E0000}"/>
    <cellStyle name="T 8" xfId="13197" xr:uid="{00000000-0005-0000-0000-0000CF1E0000}"/>
    <cellStyle name="T 9" xfId="5179" xr:uid="{00000000-0005-0000-0000-0000D01E0000}"/>
    <cellStyle name="T_131114- Bieu giao du toan CTMTQG 2014 giao" xfId="5206" xr:uid="{00000000-0005-0000-0000-0000D11E0000}"/>
    <cellStyle name="T_131114- Bieu giao du toan CTMTQG 2014 giao 2" xfId="5207" xr:uid="{00000000-0005-0000-0000-0000D21E0000}"/>
    <cellStyle name="T_131114- Bieu giao du toan CTMTQG 2014 giao 2 2" xfId="5208" xr:uid="{00000000-0005-0000-0000-0000D31E0000}"/>
    <cellStyle name="T_131114- Bieu giao du toan CTMTQG 2014 giao 2 2 2" xfId="5209" xr:uid="{00000000-0005-0000-0000-0000D41E0000}"/>
    <cellStyle name="T_131114- Bieu giao du toan CTMTQG 2014 giao 2 2 3" xfId="5210" xr:uid="{00000000-0005-0000-0000-0000D51E0000}"/>
    <cellStyle name="T_131114- Bieu giao du toan CTMTQG 2014 giao 2 3" xfId="5211" xr:uid="{00000000-0005-0000-0000-0000D61E0000}"/>
    <cellStyle name="T_131114- Bieu giao du toan CTMTQG 2014 giao 2 3 2" xfId="5212" xr:uid="{00000000-0005-0000-0000-0000D71E0000}"/>
    <cellStyle name="T_131114- Bieu giao du toan CTMTQG 2014 giao 2 3 3" xfId="5213" xr:uid="{00000000-0005-0000-0000-0000D81E0000}"/>
    <cellStyle name="T_131114- Bieu giao du toan CTMTQG 2014 giao 2 4" xfId="5214" xr:uid="{00000000-0005-0000-0000-0000D91E0000}"/>
    <cellStyle name="T_131114- Bieu giao du toan CTMTQG 2014 giao 2 5" xfId="5215" xr:uid="{00000000-0005-0000-0000-0000DA1E0000}"/>
    <cellStyle name="T_131114- Bieu giao du toan CTMTQG 2014 giao 3" xfId="5216" xr:uid="{00000000-0005-0000-0000-0000DB1E0000}"/>
    <cellStyle name="T_131114- Bieu giao du toan CTMTQG 2014 giao 3 2" xfId="5217" xr:uid="{00000000-0005-0000-0000-0000DC1E0000}"/>
    <cellStyle name="T_131114- Bieu giao du toan CTMTQG 2014 giao 3 3" xfId="5218" xr:uid="{00000000-0005-0000-0000-0000DD1E0000}"/>
    <cellStyle name="T_131114- Bieu giao du toan CTMTQG 2014 giao 4" xfId="5219" xr:uid="{00000000-0005-0000-0000-0000DE1E0000}"/>
    <cellStyle name="T_131114- Bieu giao du toan CTMTQG 2014 giao 4 2" xfId="5220" xr:uid="{00000000-0005-0000-0000-0000DF1E0000}"/>
    <cellStyle name="T_131114- Bieu giao du toan CTMTQG 2014 giao 4 3" xfId="5221" xr:uid="{00000000-0005-0000-0000-0000E01E0000}"/>
    <cellStyle name="T_131114- Bieu giao du toan CTMTQG 2014 giao 5" xfId="5222" xr:uid="{00000000-0005-0000-0000-0000E11E0000}"/>
    <cellStyle name="T_131114- Bieu giao du toan CTMTQG 2014 giao 6" xfId="5223" xr:uid="{00000000-0005-0000-0000-0000E21E0000}"/>
    <cellStyle name="T_131114- Bieu giao du toan CTMTQG 2014 giao_Du toan chi NSDP 2017" xfId="5224" xr:uid="{00000000-0005-0000-0000-0000E31E0000}"/>
    <cellStyle name="T_131114- Bieu giao du toan CTMTQG 2014 giao_Du toan chi NSDP 2017 2" xfId="5225" xr:uid="{00000000-0005-0000-0000-0000E41E0000}"/>
    <cellStyle name="T_131114- Bieu giao du toan CTMTQG 2014 giao_Du toan chi NSDP 2017 2 2" xfId="5226" xr:uid="{00000000-0005-0000-0000-0000E51E0000}"/>
    <cellStyle name="T_131114- Bieu giao du toan CTMTQG 2014 giao_Du toan chi NSDP 2017 2 3" xfId="5227" xr:uid="{00000000-0005-0000-0000-0000E61E0000}"/>
    <cellStyle name="T_131114- Bieu giao du toan CTMTQG 2014 giao_Du toan chi NSDP 2017 3" xfId="5228" xr:uid="{00000000-0005-0000-0000-0000E71E0000}"/>
    <cellStyle name="T_131114- Bieu giao du toan CTMTQG 2014 giao_Du toan chi NSDP 2017 3 2" xfId="5229" xr:uid="{00000000-0005-0000-0000-0000E81E0000}"/>
    <cellStyle name="T_131114- Bieu giao du toan CTMTQG 2014 giao_Du toan chi NSDP 2017 3 3" xfId="5230" xr:uid="{00000000-0005-0000-0000-0000E91E0000}"/>
    <cellStyle name="T_131114- Bieu giao du toan CTMTQG 2014 giao_Du toan chi NSDP 2017 4" xfId="5231" xr:uid="{00000000-0005-0000-0000-0000EA1E0000}"/>
    <cellStyle name="T_131114- Bieu giao du toan CTMTQG 2014 giao_Du toan chi NSDP 2017 5" xfId="5232" xr:uid="{00000000-0005-0000-0000-0000EB1E0000}"/>
    <cellStyle name="T_160505 BIEU CHI CÂN ĐÓI NSDP TREN DAU DAN" xfId="12719" xr:uid="{00000000-0005-0000-0000-0000EC1E0000}"/>
    <cellStyle name="T_160627 Dinh muc chi thuong xuyen 2017 -73% - 72-28 theo can doi cua TCT" xfId="5233" xr:uid="{00000000-0005-0000-0000-0000ED1E0000}"/>
    <cellStyle name="T_160627 Dinh muc chi thuong xuyen 2017 -73% - 72-28 theo can doi cua TCT 2" xfId="5234" xr:uid="{00000000-0005-0000-0000-0000EE1E0000}"/>
    <cellStyle name="T_160627 Dinh muc chi thuong xuyen 2017 -73% - 72-28 theo can doi cua TCT 2 2" xfId="5235" xr:uid="{00000000-0005-0000-0000-0000EF1E0000}"/>
    <cellStyle name="T_160627 Dinh muc chi thuong xuyen 2017 -73% - 72-28 theo can doi cua TCT 2 3" xfId="5236" xr:uid="{00000000-0005-0000-0000-0000F01E0000}"/>
    <cellStyle name="T_160627 Dinh muc chi thuong xuyen 2017 -73% - 72-28 theo can doi cua TCT 3" xfId="5237" xr:uid="{00000000-0005-0000-0000-0000F11E0000}"/>
    <cellStyle name="T_160627 Dinh muc chi thuong xuyen 2017 -73% - 72-28 theo can doi cua TCT 3 2" xfId="5238" xr:uid="{00000000-0005-0000-0000-0000F21E0000}"/>
    <cellStyle name="T_160627 Dinh muc chi thuong xuyen 2017 -73% - 72-28 theo can doi cua TCT 3 3" xfId="5239" xr:uid="{00000000-0005-0000-0000-0000F31E0000}"/>
    <cellStyle name="T_160627 Dinh muc chi thuong xuyen 2017 -73% - 72-28 theo can doi cua TCT 4" xfId="5240" xr:uid="{00000000-0005-0000-0000-0000F41E0000}"/>
    <cellStyle name="T_160627 Dinh muc chi thuong xuyen 2017 -73% - 72-28 theo can doi cua TCT 5" xfId="5241" xr:uid="{00000000-0005-0000-0000-0000F51E0000}"/>
    <cellStyle name="T_160627 tinh dieu tiet cho 3 dp tiep thu bac kan, tiep thu Quang Nam 80-20; 72-28" xfId="5242" xr:uid="{00000000-0005-0000-0000-0000F61E0000}"/>
    <cellStyle name="T_160627 tinh dieu tiet cho 3 dp tiep thu bac kan, tiep thu Quang Nam 80-20; 72-28 2" xfId="5243" xr:uid="{00000000-0005-0000-0000-0000F71E0000}"/>
    <cellStyle name="T_160627 tinh dieu tiet cho 3 dp tiep thu bac kan, tiep thu Quang Nam 80-20; 72-28 2 2" xfId="5244" xr:uid="{00000000-0005-0000-0000-0000F81E0000}"/>
    <cellStyle name="T_160627 tinh dieu tiet cho 3 dp tiep thu bac kan, tiep thu Quang Nam 80-20; 72-28 2 3" xfId="5245" xr:uid="{00000000-0005-0000-0000-0000F91E0000}"/>
    <cellStyle name="T_160627 tinh dieu tiet cho 3 dp tiep thu bac kan, tiep thu Quang Nam 80-20; 72-28 3" xfId="5246" xr:uid="{00000000-0005-0000-0000-0000FA1E0000}"/>
    <cellStyle name="T_160627 tinh dieu tiet cho 3 dp tiep thu bac kan, tiep thu Quang Nam 80-20; 72-28 3 2" xfId="5247" xr:uid="{00000000-0005-0000-0000-0000FB1E0000}"/>
    <cellStyle name="T_160627 tinh dieu tiet cho 3 dp tiep thu bac kan, tiep thu Quang Nam 80-20; 72-28 3 3" xfId="5248" xr:uid="{00000000-0005-0000-0000-0000FC1E0000}"/>
    <cellStyle name="T_160627 tinh dieu tiet cho 3 dp tiep thu bac kan, tiep thu Quang Nam 80-20; 72-28 4" xfId="5249" xr:uid="{00000000-0005-0000-0000-0000FD1E0000}"/>
    <cellStyle name="T_160627 tinh dieu tiet cho 3 dp tiep thu bac kan, tiep thu Quang Nam 80-20; 72-28 5" xfId="5250" xr:uid="{00000000-0005-0000-0000-0000FE1E0000}"/>
    <cellStyle name="T_161014 Bieu bo sung co muc tieu nam 2017 - dieu chinh chieu 19_10" xfId="5251" xr:uid="{00000000-0005-0000-0000-0000FF1E0000}"/>
    <cellStyle name="T_161014 Bieu bo sung co muc tieu nam 2017 - dieu chinh chieu 19_10 2" xfId="5252" xr:uid="{00000000-0005-0000-0000-0000001F0000}"/>
    <cellStyle name="T_161014 Bieu bo sung co muc tieu nam 2017 - dieu chinh chieu 19_10 2 2" xfId="5253" xr:uid="{00000000-0005-0000-0000-0000011F0000}"/>
    <cellStyle name="T_161014 Bieu bo sung co muc tieu nam 2017 - dieu chinh chieu 19_10 2 3" xfId="5254" xr:uid="{00000000-0005-0000-0000-0000021F0000}"/>
    <cellStyle name="T_161014 Bieu bo sung co muc tieu nam 2017 - dieu chinh chieu 19_10 3" xfId="5255" xr:uid="{00000000-0005-0000-0000-0000031F0000}"/>
    <cellStyle name="T_161014 Bieu bo sung co muc tieu nam 2017 - dieu chinh chieu 19_10 3 2" xfId="5256" xr:uid="{00000000-0005-0000-0000-0000041F0000}"/>
    <cellStyle name="T_161014 Bieu bo sung co muc tieu nam 2017 - dieu chinh chieu 19_10 3 3" xfId="5257" xr:uid="{00000000-0005-0000-0000-0000051F0000}"/>
    <cellStyle name="T_161014 Bieu bo sung co muc tieu nam 2017 - dieu chinh chieu 19_10 4" xfId="5258" xr:uid="{00000000-0005-0000-0000-0000061F0000}"/>
    <cellStyle name="T_161014 Bieu bo sung co muc tieu nam 2017 - dieu chinh chieu 19_10 5" xfId="5259" xr:uid="{00000000-0005-0000-0000-0000071F0000}"/>
    <cellStyle name="T_20.Vinh Phuc" xfId="5260" xr:uid="{00000000-0005-0000-0000-0000081F0000}"/>
    <cellStyle name="T_20.Vinh Phuc 2" xfId="5261" xr:uid="{00000000-0005-0000-0000-0000091F0000}"/>
    <cellStyle name="T_20.Vinh Phuc 2 2" xfId="5262" xr:uid="{00000000-0005-0000-0000-00000A1F0000}"/>
    <cellStyle name="T_20.Vinh Phuc 2 3" xfId="5263" xr:uid="{00000000-0005-0000-0000-00000B1F0000}"/>
    <cellStyle name="T_20.Vinh Phuc 3" xfId="5264" xr:uid="{00000000-0005-0000-0000-00000C1F0000}"/>
    <cellStyle name="T_20.Vinh Phuc 3 2" xfId="5265" xr:uid="{00000000-0005-0000-0000-00000D1F0000}"/>
    <cellStyle name="T_20.Vinh Phuc 3 3" xfId="5266" xr:uid="{00000000-0005-0000-0000-00000E1F0000}"/>
    <cellStyle name="T_20.Vinh Phuc 4" xfId="5267" xr:uid="{00000000-0005-0000-0000-00000F1F0000}"/>
    <cellStyle name="T_20.Vinh Phuc 5" xfId="5268" xr:uid="{00000000-0005-0000-0000-0000101F0000}"/>
    <cellStyle name="T_20.Vinh Phuc_Du toan chi NSDP 2017" xfId="5269" xr:uid="{00000000-0005-0000-0000-0000111F0000}"/>
    <cellStyle name="T_20.Vinh Phuc_Du toan chi NSDP 2017 2" xfId="5270" xr:uid="{00000000-0005-0000-0000-0000121F0000}"/>
    <cellStyle name="T_20.Vinh Phuc_Du toan chi NSDP 2017 2 2" xfId="5271" xr:uid="{00000000-0005-0000-0000-0000131F0000}"/>
    <cellStyle name="T_20.Vinh Phuc_Du toan chi NSDP 2017 2 3" xfId="5272" xr:uid="{00000000-0005-0000-0000-0000141F0000}"/>
    <cellStyle name="T_20.Vinh Phuc_Du toan chi NSDP 2017 3" xfId="5273" xr:uid="{00000000-0005-0000-0000-0000151F0000}"/>
    <cellStyle name="T_20.Vinh Phuc_Du toan chi NSDP 2017 3 2" xfId="5274" xr:uid="{00000000-0005-0000-0000-0000161F0000}"/>
    <cellStyle name="T_20.Vinh Phuc_Du toan chi NSDP 2017 3 3" xfId="5275" xr:uid="{00000000-0005-0000-0000-0000171F0000}"/>
    <cellStyle name="T_20.Vinh Phuc_Du toan chi NSDP 2017 4" xfId="5276" xr:uid="{00000000-0005-0000-0000-0000181F0000}"/>
    <cellStyle name="T_20.Vinh Phuc_Du toan chi NSDP 2017 5" xfId="5277" xr:uid="{00000000-0005-0000-0000-0000191F0000}"/>
    <cellStyle name="T_2016.04.20 XAC DINH QL GD HC" xfId="5278" xr:uid="{00000000-0005-0000-0000-00001A1F0000}"/>
    <cellStyle name="T_2016.04.20 XAC DINH QL GD HC 2" xfId="5279" xr:uid="{00000000-0005-0000-0000-00001B1F0000}"/>
    <cellStyle name="T_2016.04.20 XAC DINH QL GD HC 2 2" xfId="5280" xr:uid="{00000000-0005-0000-0000-00001C1F0000}"/>
    <cellStyle name="T_2016.04.20 XAC DINH QL GD HC 2 3" xfId="5281" xr:uid="{00000000-0005-0000-0000-00001D1F0000}"/>
    <cellStyle name="T_2016.04.20 XAC DINH QL GD HC 3" xfId="5282" xr:uid="{00000000-0005-0000-0000-00001E1F0000}"/>
    <cellStyle name="T_2016.04.20 XAC DINH QL GD HC 3 2" xfId="5283" xr:uid="{00000000-0005-0000-0000-00001F1F0000}"/>
    <cellStyle name="T_2016.04.20 XAC DINH QL GD HC 3 3" xfId="5284" xr:uid="{00000000-0005-0000-0000-0000201F0000}"/>
    <cellStyle name="T_2016.04.20 XAC DINH QL GD HC 4" xfId="5285" xr:uid="{00000000-0005-0000-0000-0000211F0000}"/>
    <cellStyle name="T_2016.04.20 XAC DINH QL GD HC 5" xfId="5286" xr:uid="{00000000-0005-0000-0000-0000221F0000}"/>
    <cellStyle name="T_50-BB Vung tau 2011" xfId="5287" xr:uid="{00000000-0005-0000-0000-0000231F0000}"/>
    <cellStyle name="T_50-BB Vung tau 2011 2" xfId="5288" xr:uid="{00000000-0005-0000-0000-0000241F0000}"/>
    <cellStyle name="T_50-BB Vung tau 2011 2 2" xfId="5289" xr:uid="{00000000-0005-0000-0000-0000251F0000}"/>
    <cellStyle name="T_50-BB Vung tau 2011 2 2 2" xfId="5290" xr:uid="{00000000-0005-0000-0000-0000261F0000}"/>
    <cellStyle name="T_50-BB Vung tau 2011 2 2 3" xfId="5291" xr:uid="{00000000-0005-0000-0000-0000271F0000}"/>
    <cellStyle name="T_50-BB Vung tau 2011 2 3" xfId="5292" xr:uid="{00000000-0005-0000-0000-0000281F0000}"/>
    <cellStyle name="T_50-BB Vung tau 2011 2 3 2" xfId="5293" xr:uid="{00000000-0005-0000-0000-0000291F0000}"/>
    <cellStyle name="T_50-BB Vung tau 2011 2 3 3" xfId="5294" xr:uid="{00000000-0005-0000-0000-00002A1F0000}"/>
    <cellStyle name="T_50-BB Vung tau 2011 2 4" xfId="5295" xr:uid="{00000000-0005-0000-0000-00002B1F0000}"/>
    <cellStyle name="T_50-BB Vung tau 2011 2 5" xfId="5296" xr:uid="{00000000-0005-0000-0000-00002C1F0000}"/>
    <cellStyle name="T_50-BB Vung tau 2011 3" xfId="5297" xr:uid="{00000000-0005-0000-0000-00002D1F0000}"/>
    <cellStyle name="T_50-BB Vung tau 2011 3 2" xfId="5298" xr:uid="{00000000-0005-0000-0000-00002E1F0000}"/>
    <cellStyle name="T_50-BB Vung tau 2011 3 3" xfId="5299" xr:uid="{00000000-0005-0000-0000-00002F1F0000}"/>
    <cellStyle name="T_50-BB Vung tau 2011 4" xfId="5300" xr:uid="{00000000-0005-0000-0000-0000301F0000}"/>
    <cellStyle name="T_50-BB Vung tau 2011 4 2" xfId="5301" xr:uid="{00000000-0005-0000-0000-0000311F0000}"/>
    <cellStyle name="T_50-BB Vung tau 2011 4 3" xfId="5302" xr:uid="{00000000-0005-0000-0000-0000321F0000}"/>
    <cellStyle name="T_50-BB Vung tau 2011 5" xfId="5303" xr:uid="{00000000-0005-0000-0000-0000331F0000}"/>
    <cellStyle name="T_50-BB Vung tau 2011 6" xfId="5304" xr:uid="{00000000-0005-0000-0000-0000341F0000}"/>
    <cellStyle name="T_50-BB Vung tau 2011_120907 Thu tang them 4500" xfId="5305" xr:uid="{00000000-0005-0000-0000-0000351F0000}"/>
    <cellStyle name="T_50-BB Vung tau 2011_120907 Thu tang them 4500 2" xfId="5306" xr:uid="{00000000-0005-0000-0000-0000361F0000}"/>
    <cellStyle name="T_50-BB Vung tau 2011_120907 Thu tang them 4500 2 2" xfId="5307" xr:uid="{00000000-0005-0000-0000-0000371F0000}"/>
    <cellStyle name="T_50-BB Vung tau 2011_120907 Thu tang them 4500 2 3" xfId="5308" xr:uid="{00000000-0005-0000-0000-0000381F0000}"/>
    <cellStyle name="T_50-BB Vung tau 2011_120907 Thu tang them 4500 3" xfId="5309" xr:uid="{00000000-0005-0000-0000-0000391F0000}"/>
    <cellStyle name="T_50-BB Vung tau 2011_120907 Thu tang them 4500 3 2" xfId="5310" xr:uid="{00000000-0005-0000-0000-00003A1F0000}"/>
    <cellStyle name="T_50-BB Vung tau 2011_120907 Thu tang them 4500 3 3" xfId="5311" xr:uid="{00000000-0005-0000-0000-00003B1F0000}"/>
    <cellStyle name="T_50-BB Vung tau 2011_120907 Thu tang them 4500 4" xfId="5312" xr:uid="{00000000-0005-0000-0000-00003C1F0000}"/>
    <cellStyle name="T_50-BB Vung tau 2011_120907 Thu tang them 4500 5" xfId="5313" xr:uid="{00000000-0005-0000-0000-00003D1F0000}"/>
    <cellStyle name="T_50-BB Vung tau 2011_120907 Thu tang them 4500_160627 Dinh muc chi thuong xuyen 2017 -73% - 72-28 theo can doi cua TCT" xfId="5314" xr:uid="{00000000-0005-0000-0000-00003E1F0000}"/>
    <cellStyle name="T_50-BB Vung tau 2011_120907 Thu tang them 4500_160627 Dinh muc chi thuong xuyen 2017 -73% - 72-28 theo can doi cua TCT 2" xfId="5315" xr:uid="{00000000-0005-0000-0000-00003F1F0000}"/>
    <cellStyle name="T_50-BB Vung tau 2011_120907 Thu tang them 4500_160627 Dinh muc chi thuong xuyen 2017 -73% - 72-28 theo can doi cua TCT 2 2" xfId="5316" xr:uid="{00000000-0005-0000-0000-0000401F0000}"/>
    <cellStyle name="T_50-BB Vung tau 2011_120907 Thu tang them 4500_160627 Dinh muc chi thuong xuyen 2017 -73% - 72-28 theo can doi cua TCT 2 3" xfId="5317" xr:uid="{00000000-0005-0000-0000-0000411F0000}"/>
    <cellStyle name="T_50-BB Vung tau 2011_120907 Thu tang them 4500_160627 Dinh muc chi thuong xuyen 2017 -73% - 72-28 theo can doi cua TCT 3" xfId="5318" xr:uid="{00000000-0005-0000-0000-0000421F0000}"/>
    <cellStyle name="T_50-BB Vung tau 2011_120907 Thu tang them 4500_160627 Dinh muc chi thuong xuyen 2017 -73% - 72-28 theo can doi cua TCT 3 2" xfId="5319" xr:uid="{00000000-0005-0000-0000-0000431F0000}"/>
    <cellStyle name="T_50-BB Vung tau 2011_120907 Thu tang them 4500_160627 Dinh muc chi thuong xuyen 2017 -73% - 72-28 theo can doi cua TCT 3 3" xfId="5320" xr:uid="{00000000-0005-0000-0000-0000441F0000}"/>
    <cellStyle name="T_50-BB Vung tau 2011_120907 Thu tang them 4500_160627 Dinh muc chi thuong xuyen 2017 -73% - 72-28 theo can doi cua TCT 4" xfId="5321" xr:uid="{00000000-0005-0000-0000-0000451F0000}"/>
    <cellStyle name="T_50-BB Vung tau 2011_120907 Thu tang them 4500_160627 Dinh muc chi thuong xuyen 2017 -73% - 72-28 theo can doi cua TCT 5" xfId="5322" xr:uid="{00000000-0005-0000-0000-0000461F0000}"/>
    <cellStyle name="T_50-BB Vung tau 2011_120907 Thu tang them 4500_160627 tinh dieu tiet cho 3 dp tiep thu bac kan, tiep thu Quang Nam 80-20; 72-28" xfId="5323" xr:uid="{00000000-0005-0000-0000-0000471F0000}"/>
    <cellStyle name="T_50-BB Vung tau 2011_120907 Thu tang them 4500_160627 tinh dieu tiet cho 3 dp tiep thu bac kan, tiep thu Quang Nam 80-20; 72-28 2" xfId="5324" xr:uid="{00000000-0005-0000-0000-0000481F0000}"/>
    <cellStyle name="T_50-BB Vung tau 2011_120907 Thu tang them 4500_160627 tinh dieu tiet cho 3 dp tiep thu bac kan, tiep thu Quang Nam 80-20; 72-28 2 2" xfId="5325" xr:uid="{00000000-0005-0000-0000-0000491F0000}"/>
    <cellStyle name="T_50-BB Vung tau 2011_120907 Thu tang them 4500_160627 tinh dieu tiet cho 3 dp tiep thu bac kan, tiep thu Quang Nam 80-20; 72-28 2 3" xfId="5326" xr:uid="{00000000-0005-0000-0000-00004A1F0000}"/>
    <cellStyle name="T_50-BB Vung tau 2011_120907 Thu tang them 4500_160627 tinh dieu tiet cho 3 dp tiep thu bac kan, tiep thu Quang Nam 80-20; 72-28 3" xfId="5327" xr:uid="{00000000-0005-0000-0000-00004B1F0000}"/>
    <cellStyle name="T_50-BB Vung tau 2011_120907 Thu tang them 4500_160627 tinh dieu tiet cho 3 dp tiep thu bac kan, tiep thu Quang Nam 80-20; 72-28 3 2" xfId="5328" xr:uid="{00000000-0005-0000-0000-00004C1F0000}"/>
    <cellStyle name="T_50-BB Vung tau 2011_120907 Thu tang them 4500_160627 tinh dieu tiet cho 3 dp tiep thu bac kan, tiep thu Quang Nam 80-20; 72-28 3 3" xfId="5329" xr:uid="{00000000-0005-0000-0000-00004D1F0000}"/>
    <cellStyle name="T_50-BB Vung tau 2011_120907 Thu tang them 4500_160627 tinh dieu tiet cho 3 dp tiep thu bac kan, tiep thu Quang Nam 80-20; 72-28 4" xfId="5330" xr:uid="{00000000-0005-0000-0000-00004E1F0000}"/>
    <cellStyle name="T_50-BB Vung tau 2011_120907 Thu tang them 4500_160627 tinh dieu tiet cho 3 dp tiep thu bac kan, tiep thu Quang Nam 80-20; 72-28 5" xfId="5331" xr:uid="{00000000-0005-0000-0000-00004F1F0000}"/>
    <cellStyle name="T_50-BB Vung tau 2011_120907 Thu tang them 4500_161014 Bieu bo sung co muc tieu nam 2017 - dieu chinh chieu 19_10" xfId="5332" xr:uid="{00000000-0005-0000-0000-0000501F0000}"/>
    <cellStyle name="T_50-BB Vung tau 2011_120907 Thu tang them 4500_161014 Bieu bo sung co muc tieu nam 2017 - dieu chinh chieu 19_10 2" xfId="5333" xr:uid="{00000000-0005-0000-0000-0000511F0000}"/>
    <cellStyle name="T_50-BB Vung tau 2011_120907 Thu tang them 4500_161014 Bieu bo sung co muc tieu nam 2017 - dieu chinh chieu 19_10 2 2" xfId="5334" xr:uid="{00000000-0005-0000-0000-0000521F0000}"/>
    <cellStyle name="T_50-BB Vung tau 2011_120907 Thu tang them 4500_161014 Bieu bo sung co muc tieu nam 2017 - dieu chinh chieu 19_10 2 3" xfId="5335" xr:uid="{00000000-0005-0000-0000-0000531F0000}"/>
    <cellStyle name="T_50-BB Vung tau 2011_120907 Thu tang them 4500_161014 Bieu bo sung co muc tieu nam 2017 - dieu chinh chieu 19_10 3" xfId="5336" xr:uid="{00000000-0005-0000-0000-0000541F0000}"/>
    <cellStyle name="T_50-BB Vung tau 2011_120907 Thu tang them 4500_161014 Bieu bo sung co muc tieu nam 2017 - dieu chinh chieu 19_10 3 2" xfId="5337" xr:uid="{00000000-0005-0000-0000-0000551F0000}"/>
    <cellStyle name="T_50-BB Vung tau 2011_120907 Thu tang them 4500_161014 Bieu bo sung co muc tieu nam 2017 - dieu chinh chieu 19_10 3 3" xfId="5338" xr:uid="{00000000-0005-0000-0000-0000561F0000}"/>
    <cellStyle name="T_50-BB Vung tau 2011_120907 Thu tang them 4500_161014 Bieu bo sung co muc tieu nam 2017 - dieu chinh chieu 19_10 4" xfId="5339" xr:uid="{00000000-0005-0000-0000-0000571F0000}"/>
    <cellStyle name="T_50-BB Vung tau 2011_120907 Thu tang them 4500_161014 Bieu bo sung co muc tieu nam 2017 - dieu chinh chieu 19_10 5" xfId="5340" xr:uid="{00000000-0005-0000-0000-0000581F0000}"/>
    <cellStyle name="T_50-BB Vung tau 2011_120907 Thu tang them 4500_2016.04.20 XAC DINH QL GD HC" xfId="5341" xr:uid="{00000000-0005-0000-0000-0000591F0000}"/>
    <cellStyle name="T_50-BB Vung tau 2011_120907 Thu tang them 4500_2016.04.20 XAC DINH QL GD HC 2" xfId="5342" xr:uid="{00000000-0005-0000-0000-00005A1F0000}"/>
    <cellStyle name="T_50-BB Vung tau 2011_120907 Thu tang them 4500_2016.04.20 XAC DINH QL GD HC 2 2" xfId="5343" xr:uid="{00000000-0005-0000-0000-00005B1F0000}"/>
    <cellStyle name="T_50-BB Vung tau 2011_120907 Thu tang them 4500_2016.04.20 XAC DINH QL GD HC 2 3" xfId="5344" xr:uid="{00000000-0005-0000-0000-00005C1F0000}"/>
    <cellStyle name="T_50-BB Vung tau 2011_120907 Thu tang them 4500_2016.04.20 XAC DINH QL GD HC 3" xfId="5345" xr:uid="{00000000-0005-0000-0000-00005D1F0000}"/>
    <cellStyle name="T_50-BB Vung tau 2011_120907 Thu tang them 4500_2016.04.20 XAC DINH QL GD HC 3 2" xfId="5346" xr:uid="{00000000-0005-0000-0000-00005E1F0000}"/>
    <cellStyle name="T_50-BB Vung tau 2011_120907 Thu tang them 4500_2016.04.20 XAC DINH QL GD HC 3 3" xfId="5347" xr:uid="{00000000-0005-0000-0000-00005F1F0000}"/>
    <cellStyle name="T_50-BB Vung tau 2011_120907 Thu tang them 4500_2016.04.20 XAC DINH QL GD HC 4" xfId="5348" xr:uid="{00000000-0005-0000-0000-0000601F0000}"/>
    <cellStyle name="T_50-BB Vung tau 2011_120907 Thu tang them 4500_2016.04.20 XAC DINH QL GD HC 5" xfId="5349" xr:uid="{00000000-0005-0000-0000-0000611F0000}"/>
    <cellStyle name="T_50-BB Vung tau 2011_120907 Thu tang them 4500_Phu luc so 17 - Bieu bo sung co muc tieu nam 2017 - Von dau tu" xfId="5350" xr:uid="{00000000-0005-0000-0000-0000621F0000}"/>
    <cellStyle name="T_50-BB Vung tau 2011_120907 Thu tang them 4500_Phu luc so 17 - Bieu bo sung co muc tieu nam 2017 - Von dau tu 2" xfId="5351" xr:uid="{00000000-0005-0000-0000-0000631F0000}"/>
    <cellStyle name="T_50-BB Vung tau 2011_120907 Thu tang them 4500_Phu luc so 17 - Bieu bo sung co muc tieu nam 2017 - Von dau tu 2 2" xfId="5352" xr:uid="{00000000-0005-0000-0000-0000641F0000}"/>
    <cellStyle name="T_50-BB Vung tau 2011_120907 Thu tang them 4500_Phu luc so 17 - Bieu bo sung co muc tieu nam 2017 - Von dau tu 2 3" xfId="5353" xr:uid="{00000000-0005-0000-0000-0000651F0000}"/>
    <cellStyle name="T_50-BB Vung tau 2011_120907 Thu tang them 4500_Phu luc so 17 - Bieu bo sung co muc tieu nam 2017 - Von dau tu 3" xfId="5354" xr:uid="{00000000-0005-0000-0000-0000661F0000}"/>
    <cellStyle name="T_50-BB Vung tau 2011_120907 Thu tang them 4500_Phu luc so 17 - Bieu bo sung co muc tieu nam 2017 - Von dau tu 3 2" xfId="5355" xr:uid="{00000000-0005-0000-0000-0000671F0000}"/>
    <cellStyle name="T_50-BB Vung tau 2011_120907 Thu tang them 4500_Phu luc so 17 - Bieu bo sung co muc tieu nam 2017 - Von dau tu 3 3" xfId="5356" xr:uid="{00000000-0005-0000-0000-0000681F0000}"/>
    <cellStyle name="T_50-BB Vung tau 2011_120907 Thu tang them 4500_Phu luc so 17 - Bieu bo sung co muc tieu nam 2017 - Von dau tu 4" xfId="5357" xr:uid="{00000000-0005-0000-0000-0000691F0000}"/>
    <cellStyle name="T_50-BB Vung tau 2011_120907 Thu tang them 4500_Phu luc so 17 - Bieu bo sung co muc tieu nam 2017 - Von dau tu 5" xfId="5358" xr:uid="{00000000-0005-0000-0000-00006A1F0000}"/>
    <cellStyle name="T_50-BB Vung tau 2011_120907 Thu tang them 4500_Tien luong" xfId="5359" xr:uid="{00000000-0005-0000-0000-00006B1F0000}"/>
    <cellStyle name="T_50-BB Vung tau 2011_120907 Thu tang them 4500_Tien luong 2" xfId="5360" xr:uid="{00000000-0005-0000-0000-00006C1F0000}"/>
    <cellStyle name="T_50-BB Vung tau 2011_120907 Thu tang them 4500_Tien luong 2 2" xfId="5361" xr:uid="{00000000-0005-0000-0000-00006D1F0000}"/>
    <cellStyle name="T_50-BB Vung tau 2011_120907 Thu tang them 4500_Tien luong 2 3" xfId="5362" xr:uid="{00000000-0005-0000-0000-00006E1F0000}"/>
    <cellStyle name="T_50-BB Vung tau 2011_120907 Thu tang them 4500_Tien luong 3" xfId="5363" xr:uid="{00000000-0005-0000-0000-00006F1F0000}"/>
    <cellStyle name="T_50-BB Vung tau 2011_120907 Thu tang them 4500_Tien luong 3 2" xfId="5364" xr:uid="{00000000-0005-0000-0000-0000701F0000}"/>
    <cellStyle name="T_50-BB Vung tau 2011_120907 Thu tang them 4500_Tien luong 3 3" xfId="5365" xr:uid="{00000000-0005-0000-0000-0000711F0000}"/>
    <cellStyle name="T_50-BB Vung tau 2011_120907 Thu tang them 4500_Tien luong 4" xfId="5366" xr:uid="{00000000-0005-0000-0000-0000721F0000}"/>
    <cellStyle name="T_50-BB Vung tau 2011_120907 Thu tang them 4500_Tien luong 5" xfId="5367" xr:uid="{00000000-0005-0000-0000-0000731F0000}"/>
    <cellStyle name="T_50-BB Vung tau 2011_120907 Thu tang them 4500_Von ngoai nuoc" xfId="5368" xr:uid="{00000000-0005-0000-0000-0000741F0000}"/>
    <cellStyle name="T_50-BB Vung tau 2011_120907 Thu tang them 4500_Von ngoai nuoc 2" xfId="5369" xr:uid="{00000000-0005-0000-0000-0000751F0000}"/>
    <cellStyle name="T_50-BB Vung tau 2011_120907 Thu tang them 4500_Von ngoai nuoc 2 2" xfId="5370" xr:uid="{00000000-0005-0000-0000-0000761F0000}"/>
    <cellStyle name="T_50-BB Vung tau 2011_120907 Thu tang them 4500_Von ngoai nuoc 2 3" xfId="5371" xr:uid="{00000000-0005-0000-0000-0000771F0000}"/>
    <cellStyle name="T_50-BB Vung tau 2011_120907 Thu tang them 4500_Von ngoai nuoc 3" xfId="5372" xr:uid="{00000000-0005-0000-0000-0000781F0000}"/>
    <cellStyle name="T_50-BB Vung tau 2011_120907 Thu tang them 4500_Von ngoai nuoc 3 2" xfId="5373" xr:uid="{00000000-0005-0000-0000-0000791F0000}"/>
    <cellStyle name="T_50-BB Vung tau 2011_120907 Thu tang them 4500_Von ngoai nuoc 3 3" xfId="5374" xr:uid="{00000000-0005-0000-0000-00007A1F0000}"/>
    <cellStyle name="T_50-BB Vung tau 2011_120907 Thu tang them 4500_Von ngoai nuoc 4" xfId="5375" xr:uid="{00000000-0005-0000-0000-00007B1F0000}"/>
    <cellStyle name="T_50-BB Vung tau 2011_120907 Thu tang them 4500_Von ngoai nuoc 5" xfId="5376" xr:uid="{00000000-0005-0000-0000-00007C1F0000}"/>
    <cellStyle name="T_50-BB Vung tau 2011_120907 Thu tang them 4500_Von ngoai nuoc_Du toan chi NSDP 2017" xfId="5377" xr:uid="{00000000-0005-0000-0000-00007D1F0000}"/>
    <cellStyle name="T_50-BB Vung tau 2011_120907 Thu tang them 4500_Von ngoai nuoc_Du toan chi NSDP 2017 2" xfId="5378" xr:uid="{00000000-0005-0000-0000-00007E1F0000}"/>
    <cellStyle name="T_50-BB Vung tau 2011_120907 Thu tang them 4500_Von ngoai nuoc_Du toan chi NSDP 2017 2 2" xfId="5379" xr:uid="{00000000-0005-0000-0000-00007F1F0000}"/>
    <cellStyle name="T_50-BB Vung tau 2011_120907 Thu tang them 4500_Von ngoai nuoc_Du toan chi NSDP 2017 2 3" xfId="5380" xr:uid="{00000000-0005-0000-0000-0000801F0000}"/>
    <cellStyle name="T_50-BB Vung tau 2011_120907 Thu tang them 4500_Von ngoai nuoc_Du toan chi NSDP 2017 3" xfId="5381" xr:uid="{00000000-0005-0000-0000-0000811F0000}"/>
    <cellStyle name="T_50-BB Vung tau 2011_120907 Thu tang them 4500_Von ngoai nuoc_Du toan chi NSDP 2017 3 2" xfId="5382" xr:uid="{00000000-0005-0000-0000-0000821F0000}"/>
    <cellStyle name="T_50-BB Vung tau 2011_120907 Thu tang them 4500_Von ngoai nuoc_Du toan chi NSDP 2017 3 3" xfId="5383" xr:uid="{00000000-0005-0000-0000-0000831F0000}"/>
    <cellStyle name="T_50-BB Vung tau 2011_120907 Thu tang them 4500_Von ngoai nuoc_Du toan chi NSDP 2017 4" xfId="5384" xr:uid="{00000000-0005-0000-0000-0000841F0000}"/>
    <cellStyle name="T_50-BB Vung tau 2011_120907 Thu tang them 4500_Von ngoai nuoc_Du toan chi NSDP 2017 5" xfId="5385" xr:uid="{00000000-0005-0000-0000-0000851F0000}"/>
    <cellStyle name="T_50-BB Vung tau 2011_160627 Dinh muc chi thuong xuyen 2017 -73% - 72-28 theo can doi cua TCT" xfId="5386" xr:uid="{00000000-0005-0000-0000-0000861F0000}"/>
    <cellStyle name="T_50-BB Vung tau 2011_160627 Dinh muc chi thuong xuyen 2017 -73% - 72-28 theo can doi cua TCT 2" xfId="5387" xr:uid="{00000000-0005-0000-0000-0000871F0000}"/>
    <cellStyle name="T_50-BB Vung tau 2011_160627 Dinh muc chi thuong xuyen 2017 -73% - 72-28 theo can doi cua TCT 2 2" xfId="5388" xr:uid="{00000000-0005-0000-0000-0000881F0000}"/>
    <cellStyle name="T_50-BB Vung tau 2011_160627 Dinh muc chi thuong xuyen 2017 -73% - 72-28 theo can doi cua TCT 2 3" xfId="5389" xr:uid="{00000000-0005-0000-0000-0000891F0000}"/>
    <cellStyle name="T_50-BB Vung tau 2011_160627 Dinh muc chi thuong xuyen 2017 -73% - 72-28 theo can doi cua TCT 3" xfId="5390" xr:uid="{00000000-0005-0000-0000-00008A1F0000}"/>
    <cellStyle name="T_50-BB Vung tau 2011_160627 Dinh muc chi thuong xuyen 2017 -73% - 72-28 theo can doi cua TCT 3 2" xfId="5391" xr:uid="{00000000-0005-0000-0000-00008B1F0000}"/>
    <cellStyle name="T_50-BB Vung tau 2011_160627 Dinh muc chi thuong xuyen 2017 -73% - 72-28 theo can doi cua TCT 3 3" xfId="5392" xr:uid="{00000000-0005-0000-0000-00008C1F0000}"/>
    <cellStyle name="T_50-BB Vung tau 2011_160627 Dinh muc chi thuong xuyen 2017 -73% - 72-28 theo can doi cua TCT 4" xfId="5393" xr:uid="{00000000-0005-0000-0000-00008D1F0000}"/>
    <cellStyle name="T_50-BB Vung tau 2011_160627 Dinh muc chi thuong xuyen 2017 -73% - 72-28 theo can doi cua TCT 5" xfId="5394" xr:uid="{00000000-0005-0000-0000-00008E1F0000}"/>
    <cellStyle name="T_50-BB Vung tau 2011_160627 tinh dieu tiet cho 3 dp tiep thu bac kan, tiep thu Quang Nam 80-20; 72-28" xfId="5395" xr:uid="{00000000-0005-0000-0000-00008F1F0000}"/>
    <cellStyle name="T_50-BB Vung tau 2011_160627 tinh dieu tiet cho 3 dp tiep thu bac kan, tiep thu Quang Nam 80-20; 72-28 2" xfId="5396" xr:uid="{00000000-0005-0000-0000-0000901F0000}"/>
    <cellStyle name="T_50-BB Vung tau 2011_160627 tinh dieu tiet cho 3 dp tiep thu bac kan, tiep thu Quang Nam 80-20; 72-28 2 2" xfId="5397" xr:uid="{00000000-0005-0000-0000-0000911F0000}"/>
    <cellStyle name="T_50-BB Vung tau 2011_160627 tinh dieu tiet cho 3 dp tiep thu bac kan, tiep thu Quang Nam 80-20; 72-28 2 3" xfId="5398" xr:uid="{00000000-0005-0000-0000-0000921F0000}"/>
    <cellStyle name="T_50-BB Vung tau 2011_160627 tinh dieu tiet cho 3 dp tiep thu bac kan, tiep thu Quang Nam 80-20; 72-28 3" xfId="5399" xr:uid="{00000000-0005-0000-0000-0000931F0000}"/>
    <cellStyle name="T_50-BB Vung tau 2011_160627 tinh dieu tiet cho 3 dp tiep thu bac kan, tiep thu Quang Nam 80-20; 72-28 3 2" xfId="5400" xr:uid="{00000000-0005-0000-0000-0000941F0000}"/>
    <cellStyle name="T_50-BB Vung tau 2011_160627 tinh dieu tiet cho 3 dp tiep thu bac kan, tiep thu Quang Nam 80-20; 72-28 3 3" xfId="5401" xr:uid="{00000000-0005-0000-0000-0000951F0000}"/>
    <cellStyle name="T_50-BB Vung tau 2011_160627 tinh dieu tiet cho 3 dp tiep thu bac kan, tiep thu Quang Nam 80-20; 72-28 4" xfId="5402" xr:uid="{00000000-0005-0000-0000-0000961F0000}"/>
    <cellStyle name="T_50-BB Vung tau 2011_160627 tinh dieu tiet cho 3 dp tiep thu bac kan, tiep thu Quang Nam 80-20; 72-28 5" xfId="5403" xr:uid="{00000000-0005-0000-0000-0000971F0000}"/>
    <cellStyle name="T_50-BB Vung tau 2011_161014 Bieu bo sung co muc tieu nam 2017 - dieu chinh chieu 19_10" xfId="5404" xr:uid="{00000000-0005-0000-0000-0000981F0000}"/>
    <cellStyle name="T_50-BB Vung tau 2011_161014 Bieu bo sung co muc tieu nam 2017 - dieu chinh chieu 19_10 2" xfId="5405" xr:uid="{00000000-0005-0000-0000-0000991F0000}"/>
    <cellStyle name="T_50-BB Vung tau 2011_161014 Bieu bo sung co muc tieu nam 2017 - dieu chinh chieu 19_10 2 2" xfId="5406" xr:uid="{00000000-0005-0000-0000-00009A1F0000}"/>
    <cellStyle name="T_50-BB Vung tau 2011_161014 Bieu bo sung co muc tieu nam 2017 - dieu chinh chieu 19_10 2 3" xfId="5407" xr:uid="{00000000-0005-0000-0000-00009B1F0000}"/>
    <cellStyle name="T_50-BB Vung tau 2011_161014 Bieu bo sung co muc tieu nam 2017 - dieu chinh chieu 19_10 3" xfId="5408" xr:uid="{00000000-0005-0000-0000-00009C1F0000}"/>
    <cellStyle name="T_50-BB Vung tau 2011_161014 Bieu bo sung co muc tieu nam 2017 - dieu chinh chieu 19_10 3 2" xfId="5409" xr:uid="{00000000-0005-0000-0000-00009D1F0000}"/>
    <cellStyle name="T_50-BB Vung tau 2011_161014 Bieu bo sung co muc tieu nam 2017 - dieu chinh chieu 19_10 3 3" xfId="5410" xr:uid="{00000000-0005-0000-0000-00009E1F0000}"/>
    <cellStyle name="T_50-BB Vung tau 2011_161014 Bieu bo sung co muc tieu nam 2017 - dieu chinh chieu 19_10 4" xfId="5411" xr:uid="{00000000-0005-0000-0000-00009F1F0000}"/>
    <cellStyle name="T_50-BB Vung tau 2011_161014 Bieu bo sung co muc tieu nam 2017 - dieu chinh chieu 19_10 5" xfId="5412" xr:uid="{00000000-0005-0000-0000-0000A01F0000}"/>
    <cellStyle name="T_50-BB Vung tau 2011_2016.04.20 XAC DINH QL GD HC" xfId="5413" xr:uid="{00000000-0005-0000-0000-0000A11F0000}"/>
    <cellStyle name="T_50-BB Vung tau 2011_2016.04.20 XAC DINH QL GD HC 2" xfId="5414" xr:uid="{00000000-0005-0000-0000-0000A21F0000}"/>
    <cellStyle name="T_50-BB Vung tau 2011_2016.04.20 XAC DINH QL GD HC 2 2" xfId="5415" xr:uid="{00000000-0005-0000-0000-0000A31F0000}"/>
    <cellStyle name="T_50-BB Vung tau 2011_2016.04.20 XAC DINH QL GD HC 2 3" xfId="5416" xr:uid="{00000000-0005-0000-0000-0000A41F0000}"/>
    <cellStyle name="T_50-BB Vung tau 2011_2016.04.20 XAC DINH QL GD HC 3" xfId="5417" xr:uid="{00000000-0005-0000-0000-0000A51F0000}"/>
    <cellStyle name="T_50-BB Vung tau 2011_2016.04.20 XAC DINH QL GD HC 3 2" xfId="5418" xr:uid="{00000000-0005-0000-0000-0000A61F0000}"/>
    <cellStyle name="T_50-BB Vung tau 2011_2016.04.20 XAC DINH QL GD HC 3 3" xfId="5419" xr:uid="{00000000-0005-0000-0000-0000A71F0000}"/>
    <cellStyle name="T_50-BB Vung tau 2011_2016.04.20 XAC DINH QL GD HC 4" xfId="5420" xr:uid="{00000000-0005-0000-0000-0000A81F0000}"/>
    <cellStyle name="T_50-BB Vung tau 2011_2016.04.20 XAC DINH QL GD HC 5" xfId="5421" xr:uid="{00000000-0005-0000-0000-0000A91F0000}"/>
    <cellStyle name="T_50-BB Vung tau 2011_27-8Tong hop PA uoc 2012-DT 2013 -PA 420.000 ty-490.000 ty chuyen doi" xfId="5422" xr:uid="{00000000-0005-0000-0000-0000AA1F0000}"/>
    <cellStyle name="T_50-BB Vung tau 2011_27-8Tong hop PA uoc 2012-DT 2013 -PA 420.000 ty-490.000 ty chuyen doi 2" xfId="5423" xr:uid="{00000000-0005-0000-0000-0000AB1F0000}"/>
    <cellStyle name="T_50-BB Vung tau 2011_27-8Tong hop PA uoc 2012-DT 2013 -PA 420.000 ty-490.000 ty chuyen doi 2 2" xfId="5424" xr:uid="{00000000-0005-0000-0000-0000AC1F0000}"/>
    <cellStyle name="T_50-BB Vung tau 2011_27-8Tong hop PA uoc 2012-DT 2013 -PA 420.000 ty-490.000 ty chuyen doi 2 2 2" xfId="5425" xr:uid="{00000000-0005-0000-0000-0000AD1F0000}"/>
    <cellStyle name="T_50-BB Vung tau 2011_27-8Tong hop PA uoc 2012-DT 2013 -PA 420.000 ty-490.000 ty chuyen doi 2 2 3" xfId="5426" xr:uid="{00000000-0005-0000-0000-0000AE1F0000}"/>
    <cellStyle name="T_50-BB Vung tau 2011_27-8Tong hop PA uoc 2012-DT 2013 -PA 420.000 ty-490.000 ty chuyen doi 2 3" xfId="5427" xr:uid="{00000000-0005-0000-0000-0000AF1F0000}"/>
    <cellStyle name="T_50-BB Vung tau 2011_27-8Tong hop PA uoc 2012-DT 2013 -PA 420.000 ty-490.000 ty chuyen doi 2 3 2" xfId="5428" xr:uid="{00000000-0005-0000-0000-0000B01F0000}"/>
    <cellStyle name="T_50-BB Vung tau 2011_27-8Tong hop PA uoc 2012-DT 2013 -PA 420.000 ty-490.000 ty chuyen doi 2 3 3" xfId="5429" xr:uid="{00000000-0005-0000-0000-0000B11F0000}"/>
    <cellStyle name="T_50-BB Vung tau 2011_27-8Tong hop PA uoc 2012-DT 2013 -PA 420.000 ty-490.000 ty chuyen doi 2 4" xfId="5430" xr:uid="{00000000-0005-0000-0000-0000B21F0000}"/>
    <cellStyle name="T_50-BB Vung tau 2011_27-8Tong hop PA uoc 2012-DT 2013 -PA 420.000 ty-490.000 ty chuyen doi 2 5" xfId="5431" xr:uid="{00000000-0005-0000-0000-0000B31F0000}"/>
    <cellStyle name="T_50-BB Vung tau 2011_27-8Tong hop PA uoc 2012-DT 2013 -PA 420.000 ty-490.000 ty chuyen doi 3" xfId="5432" xr:uid="{00000000-0005-0000-0000-0000B41F0000}"/>
    <cellStyle name="T_50-BB Vung tau 2011_27-8Tong hop PA uoc 2012-DT 2013 -PA 420.000 ty-490.000 ty chuyen doi 3 2" xfId="5433" xr:uid="{00000000-0005-0000-0000-0000B51F0000}"/>
    <cellStyle name="T_50-BB Vung tau 2011_27-8Tong hop PA uoc 2012-DT 2013 -PA 420.000 ty-490.000 ty chuyen doi 3 3" xfId="5434" xr:uid="{00000000-0005-0000-0000-0000B61F0000}"/>
    <cellStyle name="T_50-BB Vung tau 2011_27-8Tong hop PA uoc 2012-DT 2013 -PA 420.000 ty-490.000 ty chuyen doi 4" xfId="5435" xr:uid="{00000000-0005-0000-0000-0000B71F0000}"/>
    <cellStyle name="T_50-BB Vung tau 2011_27-8Tong hop PA uoc 2012-DT 2013 -PA 420.000 ty-490.000 ty chuyen doi 4 2" xfId="5436" xr:uid="{00000000-0005-0000-0000-0000B81F0000}"/>
    <cellStyle name="T_50-BB Vung tau 2011_27-8Tong hop PA uoc 2012-DT 2013 -PA 420.000 ty-490.000 ty chuyen doi 4 3" xfId="5437" xr:uid="{00000000-0005-0000-0000-0000B91F0000}"/>
    <cellStyle name="T_50-BB Vung tau 2011_27-8Tong hop PA uoc 2012-DT 2013 -PA 420.000 ty-490.000 ty chuyen doi 5" xfId="5438" xr:uid="{00000000-0005-0000-0000-0000BA1F0000}"/>
    <cellStyle name="T_50-BB Vung tau 2011_27-8Tong hop PA uoc 2012-DT 2013 -PA 420.000 ty-490.000 ty chuyen doi 6" xfId="5439" xr:uid="{00000000-0005-0000-0000-0000BB1F0000}"/>
    <cellStyle name="T_50-BB Vung tau 2011_27-8Tong hop PA uoc 2012-DT 2013 -PA 420.000 ty-490.000 ty chuyen doi_161014 Bieu bo sung co muc tieu nam 2017 - dieu chinh chieu 19_10" xfId="5440" xr:uid="{00000000-0005-0000-0000-0000BC1F0000}"/>
    <cellStyle name="T_50-BB Vung tau 2011_27-8Tong hop PA uoc 2012-DT 2013 -PA 420.000 ty-490.000 ty chuyen doi_161014 Bieu bo sung co muc tieu nam 2017 - dieu chinh chieu 19_10 2" xfId="5441" xr:uid="{00000000-0005-0000-0000-0000BD1F0000}"/>
    <cellStyle name="T_50-BB Vung tau 2011_27-8Tong hop PA uoc 2012-DT 2013 -PA 420.000 ty-490.000 ty chuyen doi_161014 Bieu bo sung co muc tieu nam 2017 - dieu chinh chieu 19_10 2 2" xfId="5442" xr:uid="{00000000-0005-0000-0000-0000BE1F0000}"/>
    <cellStyle name="T_50-BB Vung tau 2011_27-8Tong hop PA uoc 2012-DT 2013 -PA 420.000 ty-490.000 ty chuyen doi_161014 Bieu bo sung co muc tieu nam 2017 - dieu chinh chieu 19_10 2 3" xfId="5443" xr:uid="{00000000-0005-0000-0000-0000BF1F0000}"/>
    <cellStyle name="T_50-BB Vung tau 2011_27-8Tong hop PA uoc 2012-DT 2013 -PA 420.000 ty-490.000 ty chuyen doi_161014 Bieu bo sung co muc tieu nam 2017 - dieu chinh chieu 19_10 3" xfId="5444" xr:uid="{00000000-0005-0000-0000-0000C01F0000}"/>
    <cellStyle name="T_50-BB Vung tau 2011_27-8Tong hop PA uoc 2012-DT 2013 -PA 420.000 ty-490.000 ty chuyen doi_161014 Bieu bo sung co muc tieu nam 2017 - dieu chinh chieu 19_10 3 2" xfId="5445" xr:uid="{00000000-0005-0000-0000-0000C11F0000}"/>
    <cellStyle name="T_50-BB Vung tau 2011_27-8Tong hop PA uoc 2012-DT 2013 -PA 420.000 ty-490.000 ty chuyen doi_161014 Bieu bo sung co muc tieu nam 2017 - dieu chinh chieu 19_10 3 3" xfId="5446" xr:uid="{00000000-0005-0000-0000-0000C21F0000}"/>
    <cellStyle name="T_50-BB Vung tau 2011_27-8Tong hop PA uoc 2012-DT 2013 -PA 420.000 ty-490.000 ty chuyen doi_161014 Bieu bo sung co muc tieu nam 2017 - dieu chinh chieu 19_10 4" xfId="5447" xr:uid="{00000000-0005-0000-0000-0000C31F0000}"/>
    <cellStyle name="T_50-BB Vung tau 2011_27-8Tong hop PA uoc 2012-DT 2013 -PA 420.000 ty-490.000 ty chuyen doi_161014 Bieu bo sung co muc tieu nam 2017 - dieu chinh chieu 19_10 5" xfId="5448" xr:uid="{00000000-0005-0000-0000-0000C41F0000}"/>
    <cellStyle name="T_50-BB Vung tau 2011_27-8Tong hop PA uoc 2012-DT 2013 -PA 420.000 ty-490.000 ty chuyen doi_Phu luc so 17 - Bieu bo sung co muc tieu nam 2017 - Von dau tu" xfId="5449" xr:uid="{00000000-0005-0000-0000-0000C51F0000}"/>
    <cellStyle name="T_50-BB Vung tau 2011_27-8Tong hop PA uoc 2012-DT 2013 -PA 420.000 ty-490.000 ty chuyen doi_Phu luc so 17 - Bieu bo sung co muc tieu nam 2017 - Von dau tu 2" xfId="5450" xr:uid="{00000000-0005-0000-0000-0000C61F0000}"/>
    <cellStyle name="T_50-BB Vung tau 2011_27-8Tong hop PA uoc 2012-DT 2013 -PA 420.000 ty-490.000 ty chuyen doi_Phu luc so 17 - Bieu bo sung co muc tieu nam 2017 - Von dau tu 2 2" xfId="5451" xr:uid="{00000000-0005-0000-0000-0000C71F0000}"/>
    <cellStyle name="T_50-BB Vung tau 2011_27-8Tong hop PA uoc 2012-DT 2013 -PA 420.000 ty-490.000 ty chuyen doi_Phu luc so 17 - Bieu bo sung co muc tieu nam 2017 - Von dau tu 2 3" xfId="5452" xr:uid="{00000000-0005-0000-0000-0000C81F0000}"/>
    <cellStyle name="T_50-BB Vung tau 2011_27-8Tong hop PA uoc 2012-DT 2013 -PA 420.000 ty-490.000 ty chuyen doi_Phu luc so 17 - Bieu bo sung co muc tieu nam 2017 - Von dau tu 3" xfId="5453" xr:uid="{00000000-0005-0000-0000-0000C91F0000}"/>
    <cellStyle name="T_50-BB Vung tau 2011_27-8Tong hop PA uoc 2012-DT 2013 -PA 420.000 ty-490.000 ty chuyen doi_Phu luc so 17 - Bieu bo sung co muc tieu nam 2017 - Von dau tu 3 2" xfId="5454" xr:uid="{00000000-0005-0000-0000-0000CA1F0000}"/>
    <cellStyle name="T_50-BB Vung tau 2011_27-8Tong hop PA uoc 2012-DT 2013 -PA 420.000 ty-490.000 ty chuyen doi_Phu luc so 17 - Bieu bo sung co muc tieu nam 2017 - Von dau tu 3 3" xfId="5455" xr:uid="{00000000-0005-0000-0000-0000CB1F0000}"/>
    <cellStyle name="T_50-BB Vung tau 2011_27-8Tong hop PA uoc 2012-DT 2013 -PA 420.000 ty-490.000 ty chuyen doi_Phu luc so 17 - Bieu bo sung co muc tieu nam 2017 - Von dau tu 4" xfId="5456" xr:uid="{00000000-0005-0000-0000-0000CC1F0000}"/>
    <cellStyle name="T_50-BB Vung tau 2011_27-8Tong hop PA uoc 2012-DT 2013 -PA 420.000 ty-490.000 ty chuyen doi_Phu luc so 17 - Bieu bo sung co muc tieu nam 2017 - Von dau tu 5" xfId="5457" xr:uid="{00000000-0005-0000-0000-0000CD1F0000}"/>
    <cellStyle name="T_50-BB Vung tau 2011_27-8Tong hop PA uoc 2012-DT 2013 -PA 420.000 ty-490.000 ty chuyen doi_Tien luong" xfId="5458" xr:uid="{00000000-0005-0000-0000-0000CE1F0000}"/>
    <cellStyle name="T_50-BB Vung tau 2011_27-8Tong hop PA uoc 2012-DT 2013 -PA 420.000 ty-490.000 ty chuyen doi_Tien luong 2" xfId="5459" xr:uid="{00000000-0005-0000-0000-0000CF1F0000}"/>
    <cellStyle name="T_50-BB Vung tau 2011_27-8Tong hop PA uoc 2012-DT 2013 -PA 420.000 ty-490.000 ty chuyen doi_Tien luong 2 2" xfId="5460" xr:uid="{00000000-0005-0000-0000-0000D01F0000}"/>
    <cellStyle name="T_50-BB Vung tau 2011_27-8Tong hop PA uoc 2012-DT 2013 -PA 420.000 ty-490.000 ty chuyen doi_Tien luong 2 3" xfId="5461" xr:uid="{00000000-0005-0000-0000-0000D11F0000}"/>
    <cellStyle name="T_50-BB Vung tau 2011_27-8Tong hop PA uoc 2012-DT 2013 -PA 420.000 ty-490.000 ty chuyen doi_Tien luong 3" xfId="5462" xr:uid="{00000000-0005-0000-0000-0000D21F0000}"/>
    <cellStyle name="T_50-BB Vung tau 2011_27-8Tong hop PA uoc 2012-DT 2013 -PA 420.000 ty-490.000 ty chuyen doi_Tien luong 3 2" xfId="5463" xr:uid="{00000000-0005-0000-0000-0000D31F0000}"/>
    <cellStyle name="T_50-BB Vung tau 2011_27-8Tong hop PA uoc 2012-DT 2013 -PA 420.000 ty-490.000 ty chuyen doi_Tien luong 3 3" xfId="5464" xr:uid="{00000000-0005-0000-0000-0000D41F0000}"/>
    <cellStyle name="T_50-BB Vung tau 2011_27-8Tong hop PA uoc 2012-DT 2013 -PA 420.000 ty-490.000 ty chuyen doi_Tien luong 4" xfId="5465" xr:uid="{00000000-0005-0000-0000-0000D51F0000}"/>
    <cellStyle name="T_50-BB Vung tau 2011_27-8Tong hop PA uoc 2012-DT 2013 -PA 420.000 ty-490.000 ty chuyen doi_Tien luong 5" xfId="5466" xr:uid="{00000000-0005-0000-0000-0000D61F0000}"/>
    <cellStyle name="T_50-BB Vung tau 2011_27-8Tong hop PA uoc 2012-DT 2013 -PA 420.000 ty-490.000 ty chuyen doi_Von ngoai nuoc" xfId="5467" xr:uid="{00000000-0005-0000-0000-0000D71F0000}"/>
    <cellStyle name="T_50-BB Vung tau 2011_27-8Tong hop PA uoc 2012-DT 2013 -PA 420.000 ty-490.000 ty chuyen doi_Von ngoai nuoc 2" xfId="5468" xr:uid="{00000000-0005-0000-0000-0000D81F0000}"/>
    <cellStyle name="T_50-BB Vung tau 2011_27-8Tong hop PA uoc 2012-DT 2013 -PA 420.000 ty-490.000 ty chuyen doi_Von ngoai nuoc 2 2" xfId="5469" xr:uid="{00000000-0005-0000-0000-0000D91F0000}"/>
    <cellStyle name="T_50-BB Vung tau 2011_27-8Tong hop PA uoc 2012-DT 2013 -PA 420.000 ty-490.000 ty chuyen doi_Von ngoai nuoc 2 3" xfId="5470" xr:uid="{00000000-0005-0000-0000-0000DA1F0000}"/>
    <cellStyle name="T_50-BB Vung tau 2011_27-8Tong hop PA uoc 2012-DT 2013 -PA 420.000 ty-490.000 ty chuyen doi_Von ngoai nuoc 3" xfId="5471" xr:uid="{00000000-0005-0000-0000-0000DB1F0000}"/>
    <cellStyle name="T_50-BB Vung tau 2011_27-8Tong hop PA uoc 2012-DT 2013 -PA 420.000 ty-490.000 ty chuyen doi_Von ngoai nuoc 3 2" xfId="5472" xr:uid="{00000000-0005-0000-0000-0000DC1F0000}"/>
    <cellStyle name="T_50-BB Vung tau 2011_27-8Tong hop PA uoc 2012-DT 2013 -PA 420.000 ty-490.000 ty chuyen doi_Von ngoai nuoc 3 3" xfId="5473" xr:uid="{00000000-0005-0000-0000-0000DD1F0000}"/>
    <cellStyle name="T_50-BB Vung tau 2011_27-8Tong hop PA uoc 2012-DT 2013 -PA 420.000 ty-490.000 ty chuyen doi_Von ngoai nuoc 4" xfId="5474" xr:uid="{00000000-0005-0000-0000-0000DE1F0000}"/>
    <cellStyle name="T_50-BB Vung tau 2011_27-8Tong hop PA uoc 2012-DT 2013 -PA 420.000 ty-490.000 ty chuyen doi_Von ngoai nuoc 5" xfId="5475" xr:uid="{00000000-0005-0000-0000-0000DF1F0000}"/>
    <cellStyle name="T_50-BB Vung tau 2011_27-8Tong hop PA uoc 2012-DT 2013 -PA 420.000 ty-490.000 ty chuyen doi_Von ngoai nuoc_Du toan chi NSDP 2017" xfId="5476" xr:uid="{00000000-0005-0000-0000-0000E01F0000}"/>
    <cellStyle name="T_50-BB Vung tau 2011_27-8Tong hop PA uoc 2012-DT 2013 -PA 420.000 ty-490.000 ty chuyen doi_Von ngoai nuoc_Du toan chi NSDP 2017 2" xfId="5477" xr:uid="{00000000-0005-0000-0000-0000E11F0000}"/>
    <cellStyle name="T_50-BB Vung tau 2011_27-8Tong hop PA uoc 2012-DT 2013 -PA 420.000 ty-490.000 ty chuyen doi_Von ngoai nuoc_Du toan chi NSDP 2017 2 2" xfId="5478" xr:uid="{00000000-0005-0000-0000-0000E21F0000}"/>
    <cellStyle name="T_50-BB Vung tau 2011_27-8Tong hop PA uoc 2012-DT 2013 -PA 420.000 ty-490.000 ty chuyen doi_Von ngoai nuoc_Du toan chi NSDP 2017 2 3" xfId="5479" xr:uid="{00000000-0005-0000-0000-0000E31F0000}"/>
    <cellStyle name="T_50-BB Vung tau 2011_27-8Tong hop PA uoc 2012-DT 2013 -PA 420.000 ty-490.000 ty chuyen doi_Von ngoai nuoc_Du toan chi NSDP 2017 3" xfId="5480" xr:uid="{00000000-0005-0000-0000-0000E41F0000}"/>
    <cellStyle name="T_50-BB Vung tau 2011_27-8Tong hop PA uoc 2012-DT 2013 -PA 420.000 ty-490.000 ty chuyen doi_Von ngoai nuoc_Du toan chi NSDP 2017 3 2" xfId="5481" xr:uid="{00000000-0005-0000-0000-0000E51F0000}"/>
    <cellStyle name="T_50-BB Vung tau 2011_27-8Tong hop PA uoc 2012-DT 2013 -PA 420.000 ty-490.000 ty chuyen doi_Von ngoai nuoc_Du toan chi NSDP 2017 3 3" xfId="5482" xr:uid="{00000000-0005-0000-0000-0000E61F0000}"/>
    <cellStyle name="T_50-BB Vung tau 2011_27-8Tong hop PA uoc 2012-DT 2013 -PA 420.000 ty-490.000 ty chuyen doi_Von ngoai nuoc_Du toan chi NSDP 2017 4" xfId="5483" xr:uid="{00000000-0005-0000-0000-0000E71F0000}"/>
    <cellStyle name="T_50-BB Vung tau 2011_27-8Tong hop PA uoc 2012-DT 2013 -PA 420.000 ty-490.000 ty chuyen doi_Von ngoai nuoc_Du toan chi NSDP 2017 5" xfId="5484" xr:uid="{00000000-0005-0000-0000-0000E81F0000}"/>
    <cellStyle name="T_50-BB Vung tau 2011_Phu luc so 17 - Bieu bo sung co muc tieu nam 2017 - Von dau tu" xfId="5485" xr:uid="{00000000-0005-0000-0000-0000E91F0000}"/>
    <cellStyle name="T_50-BB Vung tau 2011_Phu luc so 17 - Bieu bo sung co muc tieu nam 2017 - Von dau tu 2" xfId="5486" xr:uid="{00000000-0005-0000-0000-0000EA1F0000}"/>
    <cellStyle name="T_50-BB Vung tau 2011_Phu luc so 17 - Bieu bo sung co muc tieu nam 2017 - Von dau tu 2 2" xfId="5487" xr:uid="{00000000-0005-0000-0000-0000EB1F0000}"/>
    <cellStyle name="T_50-BB Vung tau 2011_Phu luc so 17 - Bieu bo sung co muc tieu nam 2017 - Von dau tu 2 3" xfId="5488" xr:uid="{00000000-0005-0000-0000-0000EC1F0000}"/>
    <cellStyle name="T_50-BB Vung tau 2011_Phu luc so 17 - Bieu bo sung co muc tieu nam 2017 - Von dau tu 3" xfId="5489" xr:uid="{00000000-0005-0000-0000-0000ED1F0000}"/>
    <cellStyle name="T_50-BB Vung tau 2011_Phu luc so 17 - Bieu bo sung co muc tieu nam 2017 - Von dau tu 3 2" xfId="5490" xr:uid="{00000000-0005-0000-0000-0000EE1F0000}"/>
    <cellStyle name="T_50-BB Vung tau 2011_Phu luc so 17 - Bieu bo sung co muc tieu nam 2017 - Von dau tu 3 3" xfId="5491" xr:uid="{00000000-0005-0000-0000-0000EF1F0000}"/>
    <cellStyle name="T_50-BB Vung tau 2011_Phu luc so 17 - Bieu bo sung co muc tieu nam 2017 - Von dau tu 4" xfId="5492" xr:uid="{00000000-0005-0000-0000-0000F01F0000}"/>
    <cellStyle name="T_50-BB Vung tau 2011_Phu luc so 17 - Bieu bo sung co muc tieu nam 2017 - Von dau tu 5" xfId="5493" xr:uid="{00000000-0005-0000-0000-0000F11F0000}"/>
    <cellStyle name="T_50-BB Vung tau 2011_Tien luong" xfId="5494" xr:uid="{00000000-0005-0000-0000-0000F21F0000}"/>
    <cellStyle name="T_50-BB Vung tau 2011_Tien luong 2" xfId="5495" xr:uid="{00000000-0005-0000-0000-0000F31F0000}"/>
    <cellStyle name="T_50-BB Vung tau 2011_Tien luong 2 2" xfId="5496" xr:uid="{00000000-0005-0000-0000-0000F41F0000}"/>
    <cellStyle name="T_50-BB Vung tau 2011_Tien luong 2 3" xfId="5497" xr:uid="{00000000-0005-0000-0000-0000F51F0000}"/>
    <cellStyle name="T_50-BB Vung tau 2011_Tien luong 3" xfId="5498" xr:uid="{00000000-0005-0000-0000-0000F61F0000}"/>
    <cellStyle name="T_50-BB Vung tau 2011_Tien luong 3 2" xfId="5499" xr:uid="{00000000-0005-0000-0000-0000F71F0000}"/>
    <cellStyle name="T_50-BB Vung tau 2011_Tien luong 3 3" xfId="5500" xr:uid="{00000000-0005-0000-0000-0000F81F0000}"/>
    <cellStyle name="T_50-BB Vung tau 2011_Tien luong 4" xfId="5501" xr:uid="{00000000-0005-0000-0000-0000F91F0000}"/>
    <cellStyle name="T_50-BB Vung tau 2011_Tien luong 5" xfId="5502" xr:uid="{00000000-0005-0000-0000-0000FA1F0000}"/>
    <cellStyle name="T_50-BB Vung tau 2011_Von ngoai nuoc" xfId="5503" xr:uid="{00000000-0005-0000-0000-0000FB1F0000}"/>
    <cellStyle name="T_50-BB Vung tau 2011_Von ngoai nuoc 2" xfId="5504" xr:uid="{00000000-0005-0000-0000-0000FC1F0000}"/>
    <cellStyle name="T_50-BB Vung tau 2011_Von ngoai nuoc 2 2" xfId="5505" xr:uid="{00000000-0005-0000-0000-0000FD1F0000}"/>
    <cellStyle name="T_50-BB Vung tau 2011_Von ngoai nuoc 2 3" xfId="5506" xr:uid="{00000000-0005-0000-0000-0000FE1F0000}"/>
    <cellStyle name="T_50-BB Vung tau 2011_Von ngoai nuoc 3" xfId="5507" xr:uid="{00000000-0005-0000-0000-0000FF1F0000}"/>
    <cellStyle name="T_50-BB Vung tau 2011_Von ngoai nuoc 3 2" xfId="5508" xr:uid="{00000000-0005-0000-0000-000000200000}"/>
    <cellStyle name="T_50-BB Vung tau 2011_Von ngoai nuoc 3 3" xfId="5509" xr:uid="{00000000-0005-0000-0000-000001200000}"/>
    <cellStyle name="T_50-BB Vung tau 2011_Von ngoai nuoc 4" xfId="5510" xr:uid="{00000000-0005-0000-0000-000002200000}"/>
    <cellStyle name="T_50-BB Vung tau 2011_Von ngoai nuoc 5" xfId="5511" xr:uid="{00000000-0005-0000-0000-000003200000}"/>
    <cellStyle name="T_50-BB Vung tau 2011_Von ngoai nuoc_Du toan chi NSDP 2017" xfId="5512" xr:uid="{00000000-0005-0000-0000-000004200000}"/>
    <cellStyle name="T_50-BB Vung tau 2011_Von ngoai nuoc_Du toan chi NSDP 2017 2" xfId="5513" xr:uid="{00000000-0005-0000-0000-000005200000}"/>
    <cellStyle name="T_50-BB Vung tau 2011_Von ngoai nuoc_Du toan chi NSDP 2017 2 2" xfId="5514" xr:uid="{00000000-0005-0000-0000-000006200000}"/>
    <cellStyle name="T_50-BB Vung tau 2011_Von ngoai nuoc_Du toan chi NSDP 2017 2 3" xfId="5515" xr:uid="{00000000-0005-0000-0000-000007200000}"/>
    <cellStyle name="T_50-BB Vung tau 2011_Von ngoai nuoc_Du toan chi NSDP 2017 3" xfId="5516" xr:uid="{00000000-0005-0000-0000-000008200000}"/>
    <cellStyle name="T_50-BB Vung tau 2011_Von ngoai nuoc_Du toan chi NSDP 2017 3 2" xfId="5517" xr:uid="{00000000-0005-0000-0000-000009200000}"/>
    <cellStyle name="T_50-BB Vung tau 2011_Von ngoai nuoc_Du toan chi NSDP 2017 3 3" xfId="5518" xr:uid="{00000000-0005-0000-0000-00000A200000}"/>
    <cellStyle name="T_50-BB Vung tau 2011_Von ngoai nuoc_Du toan chi NSDP 2017 4" xfId="5519" xr:uid="{00000000-0005-0000-0000-00000B200000}"/>
    <cellStyle name="T_50-BB Vung tau 2011_Von ngoai nuoc_Du toan chi NSDP 2017 5" xfId="5520" xr:uid="{00000000-0005-0000-0000-00000C200000}"/>
    <cellStyle name="T_A140816 TIEN LUONG DU TOAN 2015" xfId="5521" xr:uid="{00000000-0005-0000-0000-00000D200000}"/>
    <cellStyle name="T_A140816 TIEN LUONG DU TOAN 2015 2" xfId="5522" xr:uid="{00000000-0005-0000-0000-00000E200000}"/>
    <cellStyle name="T_A140816 TIEN LUONG DU TOAN 2015 2 2" xfId="5523" xr:uid="{00000000-0005-0000-0000-00000F200000}"/>
    <cellStyle name="T_A140816 TIEN LUONG DU TOAN 2015 2 3" xfId="5524" xr:uid="{00000000-0005-0000-0000-000010200000}"/>
    <cellStyle name="T_A140816 TIEN LUONG DU TOAN 2015 3" xfId="5525" xr:uid="{00000000-0005-0000-0000-000011200000}"/>
    <cellStyle name="T_A140816 TIEN LUONG DU TOAN 2015 3 2" xfId="5526" xr:uid="{00000000-0005-0000-0000-000012200000}"/>
    <cellStyle name="T_A140816 TIEN LUONG DU TOAN 2015 3 3" xfId="5527" xr:uid="{00000000-0005-0000-0000-000013200000}"/>
    <cellStyle name="T_A140816 TIEN LUONG DU TOAN 2015 4" xfId="5528" xr:uid="{00000000-0005-0000-0000-000014200000}"/>
    <cellStyle name="T_A140816 TIEN LUONG DU TOAN 2015 5" xfId="5529" xr:uid="{00000000-0005-0000-0000-000015200000}"/>
    <cellStyle name="T_BANG LUONG MOI KSDH va KSDC (co phu cap khu vuc)" xfId="5530" xr:uid="{00000000-0005-0000-0000-000016200000}"/>
    <cellStyle name="T_BANG LUONG MOI KSDH va KSDC (co phu cap khu vuc) 2" xfId="5531" xr:uid="{00000000-0005-0000-0000-000017200000}"/>
    <cellStyle name="T_BANG LUONG MOI KSDH va KSDC (co phu cap khu vuc) 2 2" xfId="5532" xr:uid="{00000000-0005-0000-0000-000018200000}"/>
    <cellStyle name="T_BANG LUONG MOI KSDH va KSDC (co phu cap khu vuc) 2 2 2" xfId="5533" xr:uid="{00000000-0005-0000-0000-000019200000}"/>
    <cellStyle name="T_BANG LUONG MOI KSDH va KSDC (co phu cap khu vuc) 2 2 3" xfId="5534" xr:uid="{00000000-0005-0000-0000-00001A200000}"/>
    <cellStyle name="T_BANG LUONG MOI KSDH va KSDC (co phu cap khu vuc) 2 3" xfId="5535" xr:uid="{00000000-0005-0000-0000-00001B200000}"/>
    <cellStyle name="T_BANG LUONG MOI KSDH va KSDC (co phu cap khu vuc) 2 3 2" xfId="5536" xr:uid="{00000000-0005-0000-0000-00001C200000}"/>
    <cellStyle name="T_BANG LUONG MOI KSDH va KSDC (co phu cap khu vuc) 2 3 3" xfId="5537" xr:uid="{00000000-0005-0000-0000-00001D200000}"/>
    <cellStyle name="T_BANG LUONG MOI KSDH va KSDC (co phu cap khu vuc) 2 4" xfId="5538" xr:uid="{00000000-0005-0000-0000-00001E200000}"/>
    <cellStyle name="T_BANG LUONG MOI KSDH va KSDC (co phu cap khu vuc) 2 5" xfId="5539" xr:uid="{00000000-0005-0000-0000-00001F200000}"/>
    <cellStyle name="T_BANG LUONG MOI KSDH va KSDC (co phu cap khu vuc) 3" xfId="5540" xr:uid="{00000000-0005-0000-0000-000020200000}"/>
    <cellStyle name="T_BANG LUONG MOI KSDH va KSDC (co phu cap khu vuc) 3 2" xfId="5541" xr:uid="{00000000-0005-0000-0000-000021200000}"/>
    <cellStyle name="T_BANG LUONG MOI KSDH va KSDC (co phu cap khu vuc) 3 3" xfId="5542" xr:uid="{00000000-0005-0000-0000-000022200000}"/>
    <cellStyle name="T_BANG LUONG MOI KSDH va KSDC (co phu cap khu vuc) 4" xfId="5543" xr:uid="{00000000-0005-0000-0000-000023200000}"/>
    <cellStyle name="T_BANG LUONG MOI KSDH va KSDC (co phu cap khu vuc) 4 2" xfId="5544" xr:uid="{00000000-0005-0000-0000-000024200000}"/>
    <cellStyle name="T_BANG LUONG MOI KSDH va KSDC (co phu cap khu vuc) 4 3" xfId="5545" xr:uid="{00000000-0005-0000-0000-000025200000}"/>
    <cellStyle name="T_BANG LUONG MOI KSDH va KSDC (co phu cap khu vuc) 5" xfId="5546" xr:uid="{00000000-0005-0000-0000-000026200000}"/>
    <cellStyle name="T_BANG LUONG MOI KSDH va KSDC (co phu cap khu vuc) 6" xfId="5547" xr:uid="{00000000-0005-0000-0000-000027200000}"/>
    <cellStyle name="T_bao cao" xfId="5548" xr:uid="{00000000-0005-0000-0000-000028200000}"/>
    <cellStyle name="T_bao cao 2" xfId="5549" xr:uid="{00000000-0005-0000-0000-000029200000}"/>
    <cellStyle name="T_bao cao 2 2" xfId="5550" xr:uid="{00000000-0005-0000-0000-00002A200000}"/>
    <cellStyle name="T_bao cao 2 2 2" xfId="5551" xr:uid="{00000000-0005-0000-0000-00002B200000}"/>
    <cellStyle name="T_bao cao 2 2 3" xfId="5552" xr:uid="{00000000-0005-0000-0000-00002C200000}"/>
    <cellStyle name="T_bao cao 2 3" xfId="5553" xr:uid="{00000000-0005-0000-0000-00002D200000}"/>
    <cellStyle name="T_bao cao 2 3 2" xfId="5554" xr:uid="{00000000-0005-0000-0000-00002E200000}"/>
    <cellStyle name="T_bao cao 2 3 3" xfId="5555" xr:uid="{00000000-0005-0000-0000-00002F200000}"/>
    <cellStyle name="T_bao cao 2 4" xfId="5556" xr:uid="{00000000-0005-0000-0000-000030200000}"/>
    <cellStyle name="T_bao cao 2 5" xfId="5557" xr:uid="{00000000-0005-0000-0000-000031200000}"/>
    <cellStyle name="T_bao cao 3" xfId="5558" xr:uid="{00000000-0005-0000-0000-000032200000}"/>
    <cellStyle name="T_bao cao 3 2" xfId="5559" xr:uid="{00000000-0005-0000-0000-000033200000}"/>
    <cellStyle name="T_bao cao 3 2 2" xfId="5560" xr:uid="{00000000-0005-0000-0000-000034200000}"/>
    <cellStyle name="T_bao cao 3 2 3" xfId="5561" xr:uid="{00000000-0005-0000-0000-000035200000}"/>
    <cellStyle name="T_bao cao 3 3" xfId="5562" xr:uid="{00000000-0005-0000-0000-000036200000}"/>
    <cellStyle name="T_bao cao 3 3 2" xfId="5563" xr:uid="{00000000-0005-0000-0000-000037200000}"/>
    <cellStyle name="T_bao cao 3 3 3" xfId="5564" xr:uid="{00000000-0005-0000-0000-000038200000}"/>
    <cellStyle name="T_bao cao 3 4" xfId="5565" xr:uid="{00000000-0005-0000-0000-000039200000}"/>
    <cellStyle name="T_bao cao 3 5" xfId="5566" xr:uid="{00000000-0005-0000-0000-00003A200000}"/>
    <cellStyle name="T_bao cao 4" xfId="5567" xr:uid="{00000000-0005-0000-0000-00003B200000}"/>
    <cellStyle name="T_bao cao 4 2" xfId="5568" xr:uid="{00000000-0005-0000-0000-00003C200000}"/>
    <cellStyle name="T_bao cao 4 3" xfId="5569" xr:uid="{00000000-0005-0000-0000-00003D200000}"/>
    <cellStyle name="T_bao cao 5" xfId="5570" xr:uid="{00000000-0005-0000-0000-00003E200000}"/>
    <cellStyle name="T_bao cao 5 2" xfId="5571" xr:uid="{00000000-0005-0000-0000-00003F200000}"/>
    <cellStyle name="T_bao cao 5 3" xfId="5572" xr:uid="{00000000-0005-0000-0000-000040200000}"/>
    <cellStyle name="T_bao cao 6" xfId="5573" xr:uid="{00000000-0005-0000-0000-000041200000}"/>
    <cellStyle name="T_bao cao 7" xfId="5574" xr:uid="{00000000-0005-0000-0000-000042200000}"/>
    <cellStyle name="T_Bao cao so lieu kiem toan nam 2007 sua" xfId="5575" xr:uid="{00000000-0005-0000-0000-000043200000}"/>
    <cellStyle name="T_Bao cao so lieu kiem toan nam 2007 sua 2" xfId="5576" xr:uid="{00000000-0005-0000-0000-000044200000}"/>
    <cellStyle name="T_Bao cao so lieu kiem toan nam 2007 sua 2 2" xfId="5577" xr:uid="{00000000-0005-0000-0000-000045200000}"/>
    <cellStyle name="T_Bao cao so lieu kiem toan nam 2007 sua 2 2 2" xfId="5578" xr:uid="{00000000-0005-0000-0000-000046200000}"/>
    <cellStyle name="T_Bao cao so lieu kiem toan nam 2007 sua 2 2 3" xfId="5579" xr:uid="{00000000-0005-0000-0000-000047200000}"/>
    <cellStyle name="T_Bao cao so lieu kiem toan nam 2007 sua 2 3" xfId="5580" xr:uid="{00000000-0005-0000-0000-000048200000}"/>
    <cellStyle name="T_Bao cao so lieu kiem toan nam 2007 sua 2 3 2" xfId="5581" xr:uid="{00000000-0005-0000-0000-000049200000}"/>
    <cellStyle name="T_Bao cao so lieu kiem toan nam 2007 sua 2 3 3" xfId="5582" xr:uid="{00000000-0005-0000-0000-00004A200000}"/>
    <cellStyle name="T_Bao cao so lieu kiem toan nam 2007 sua 2 4" xfId="5583" xr:uid="{00000000-0005-0000-0000-00004B200000}"/>
    <cellStyle name="T_Bao cao so lieu kiem toan nam 2007 sua 2 5" xfId="5584" xr:uid="{00000000-0005-0000-0000-00004C200000}"/>
    <cellStyle name="T_Bao cao so lieu kiem toan nam 2007 sua 3" xfId="5585" xr:uid="{00000000-0005-0000-0000-00004D200000}"/>
    <cellStyle name="T_Bao cao so lieu kiem toan nam 2007 sua 3 2" xfId="5586" xr:uid="{00000000-0005-0000-0000-00004E200000}"/>
    <cellStyle name="T_Bao cao so lieu kiem toan nam 2007 sua 3 2 2" xfId="5587" xr:uid="{00000000-0005-0000-0000-00004F200000}"/>
    <cellStyle name="T_Bao cao so lieu kiem toan nam 2007 sua 3 2 3" xfId="5588" xr:uid="{00000000-0005-0000-0000-000050200000}"/>
    <cellStyle name="T_Bao cao so lieu kiem toan nam 2007 sua 3 3" xfId="5589" xr:uid="{00000000-0005-0000-0000-000051200000}"/>
    <cellStyle name="T_Bao cao so lieu kiem toan nam 2007 sua 3 3 2" xfId="5590" xr:uid="{00000000-0005-0000-0000-000052200000}"/>
    <cellStyle name="T_Bao cao so lieu kiem toan nam 2007 sua 3 3 3" xfId="5591" xr:uid="{00000000-0005-0000-0000-000053200000}"/>
    <cellStyle name="T_Bao cao so lieu kiem toan nam 2007 sua 3 4" xfId="5592" xr:uid="{00000000-0005-0000-0000-000054200000}"/>
    <cellStyle name="T_Bao cao so lieu kiem toan nam 2007 sua 3 5" xfId="5593" xr:uid="{00000000-0005-0000-0000-000055200000}"/>
    <cellStyle name="T_Bao cao so lieu kiem toan nam 2007 sua 4" xfId="5594" xr:uid="{00000000-0005-0000-0000-000056200000}"/>
    <cellStyle name="T_Bao cao so lieu kiem toan nam 2007 sua 4 2" xfId="5595" xr:uid="{00000000-0005-0000-0000-000057200000}"/>
    <cellStyle name="T_Bao cao so lieu kiem toan nam 2007 sua 4 3" xfId="5596" xr:uid="{00000000-0005-0000-0000-000058200000}"/>
    <cellStyle name="T_Bao cao so lieu kiem toan nam 2007 sua 5" xfId="5597" xr:uid="{00000000-0005-0000-0000-000059200000}"/>
    <cellStyle name="T_Bao cao so lieu kiem toan nam 2007 sua 5 2" xfId="5598" xr:uid="{00000000-0005-0000-0000-00005A200000}"/>
    <cellStyle name="T_Bao cao so lieu kiem toan nam 2007 sua 5 3" xfId="5599" xr:uid="{00000000-0005-0000-0000-00005B200000}"/>
    <cellStyle name="T_Bao cao so lieu kiem toan nam 2007 sua 6" xfId="5600" xr:uid="{00000000-0005-0000-0000-00005C200000}"/>
    <cellStyle name="T_Bao cao so lieu kiem toan nam 2007 sua 7" xfId="5601" xr:uid="{00000000-0005-0000-0000-00005D200000}"/>
    <cellStyle name="T_Bao cao so lieu kiem toan nam 2007 sua_!1 1 bao cao giao KH ve HTCMT vung TNB   12-12-2011" xfId="12720" xr:uid="{00000000-0005-0000-0000-00005E200000}"/>
    <cellStyle name="T_Bao cao so lieu kiem toan nam 2007 sua_!1 1 bao cao giao KH ve HTCMT vung TNB   12-12-2011 2" xfId="12721" xr:uid="{00000000-0005-0000-0000-00005F200000}"/>
    <cellStyle name="T_Bao cao so lieu kiem toan nam 2007 sua_131114- Bieu giao du toan CTMTQG 2014 giao" xfId="5602" xr:uid="{00000000-0005-0000-0000-000060200000}"/>
    <cellStyle name="T_Bao cao so lieu kiem toan nam 2007 sua_131114- Bieu giao du toan CTMTQG 2014 giao 2" xfId="5603" xr:uid="{00000000-0005-0000-0000-000061200000}"/>
    <cellStyle name="T_Bao cao so lieu kiem toan nam 2007 sua_131114- Bieu giao du toan CTMTQG 2014 giao 2 2" xfId="5604" xr:uid="{00000000-0005-0000-0000-000062200000}"/>
    <cellStyle name="T_Bao cao so lieu kiem toan nam 2007 sua_131114- Bieu giao du toan CTMTQG 2014 giao 2 3" xfId="5605" xr:uid="{00000000-0005-0000-0000-000063200000}"/>
    <cellStyle name="T_Bao cao so lieu kiem toan nam 2007 sua_131114- Bieu giao du toan CTMTQG 2014 giao 3" xfId="5606" xr:uid="{00000000-0005-0000-0000-000064200000}"/>
    <cellStyle name="T_Bao cao so lieu kiem toan nam 2007 sua_131114- Bieu giao du toan CTMTQG 2014 giao 3 2" xfId="5607" xr:uid="{00000000-0005-0000-0000-000065200000}"/>
    <cellStyle name="T_Bao cao so lieu kiem toan nam 2007 sua_131114- Bieu giao du toan CTMTQG 2014 giao 3 3" xfId="5608" xr:uid="{00000000-0005-0000-0000-000066200000}"/>
    <cellStyle name="T_Bao cao so lieu kiem toan nam 2007 sua_131114- Bieu giao du toan CTMTQG 2014 giao 4" xfId="5609" xr:uid="{00000000-0005-0000-0000-000067200000}"/>
    <cellStyle name="T_Bao cao so lieu kiem toan nam 2007 sua_131114- Bieu giao du toan CTMTQG 2014 giao 5" xfId="5610" xr:uid="{00000000-0005-0000-0000-000068200000}"/>
    <cellStyle name="T_Bao cao so lieu kiem toan nam 2007 sua_160715 Mau bieu du toan vong I nam 2017" xfId="5611" xr:uid="{00000000-0005-0000-0000-000069200000}"/>
    <cellStyle name="T_Bao cao so lieu kiem toan nam 2007 sua_160715 Mau bieu du toan vong I nam 2017 2" xfId="5612" xr:uid="{00000000-0005-0000-0000-00006A200000}"/>
    <cellStyle name="T_Bao cao so lieu kiem toan nam 2007 sua_160715 Mau bieu du toan vong I nam 2017 2 2" xfId="5613" xr:uid="{00000000-0005-0000-0000-00006B200000}"/>
    <cellStyle name="T_Bao cao so lieu kiem toan nam 2007 sua_160715 Mau bieu du toan vong I nam 2017 2 3" xfId="5614" xr:uid="{00000000-0005-0000-0000-00006C200000}"/>
    <cellStyle name="T_Bao cao so lieu kiem toan nam 2007 sua_160715 Mau bieu du toan vong I nam 2017 3" xfId="5615" xr:uid="{00000000-0005-0000-0000-00006D200000}"/>
    <cellStyle name="T_Bao cao so lieu kiem toan nam 2007 sua_160715 Mau bieu du toan vong I nam 2017 3 2" xfId="5616" xr:uid="{00000000-0005-0000-0000-00006E200000}"/>
    <cellStyle name="T_Bao cao so lieu kiem toan nam 2007 sua_160715 Mau bieu du toan vong I nam 2017 3 3" xfId="5617" xr:uid="{00000000-0005-0000-0000-00006F200000}"/>
    <cellStyle name="T_Bao cao so lieu kiem toan nam 2007 sua_160715 Mau bieu du toan vong I nam 2017 4" xfId="5618" xr:uid="{00000000-0005-0000-0000-000070200000}"/>
    <cellStyle name="T_Bao cao so lieu kiem toan nam 2007 sua_160715 Mau bieu du toan vong I nam 2017 5" xfId="5619" xr:uid="{00000000-0005-0000-0000-000071200000}"/>
    <cellStyle name="T_Bao cao so lieu kiem toan nam 2007 sua_Du toan chi NSDP 2017" xfId="5620" xr:uid="{00000000-0005-0000-0000-000072200000}"/>
    <cellStyle name="T_Bao cao so lieu kiem toan nam 2007 sua_Du toan chi NSDP 2017 2" xfId="5621" xr:uid="{00000000-0005-0000-0000-000073200000}"/>
    <cellStyle name="T_Bao cao so lieu kiem toan nam 2007 sua_Du toan chi NSDP 2017 2 2" xfId="5622" xr:uid="{00000000-0005-0000-0000-000074200000}"/>
    <cellStyle name="T_Bao cao so lieu kiem toan nam 2007 sua_Du toan chi NSDP 2017 2 3" xfId="5623" xr:uid="{00000000-0005-0000-0000-000075200000}"/>
    <cellStyle name="T_Bao cao so lieu kiem toan nam 2007 sua_Du toan chi NSDP 2017 3" xfId="5624" xr:uid="{00000000-0005-0000-0000-000076200000}"/>
    <cellStyle name="T_Bao cao so lieu kiem toan nam 2007 sua_Du toan chi NSDP 2017 3 2" xfId="5625" xr:uid="{00000000-0005-0000-0000-000077200000}"/>
    <cellStyle name="T_Bao cao so lieu kiem toan nam 2007 sua_Du toan chi NSDP 2017 3 3" xfId="5626" xr:uid="{00000000-0005-0000-0000-000078200000}"/>
    <cellStyle name="T_Bao cao so lieu kiem toan nam 2007 sua_Du toan chi NSDP 2017 4" xfId="5627" xr:uid="{00000000-0005-0000-0000-000079200000}"/>
    <cellStyle name="T_Bao cao so lieu kiem toan nam 2007 sua_Du toan chi NSDP 2017 5" xfId="5628" xr:uid="{00000000-0005-0000-0000-00007A200000}"/>
    <cellStyle name="T_Bao cao so lieu kiem toan nam 2007 sua_KH TPCP vung TNB (03-1-2012)" xfId="12722" xr:uid="{00000000-0005-0000-0000-00007B200000}"/>
    <cellStyle name="T_Bao cao so lieu kiem toan nam 2007 sua_KH TPCP vung TNB (03-1-2012) 2" xfId="12723" xr:uid="{00000000-0005-0000-0000-00007C200000}"/>
    <cellStyle name="T_bao cao_!1 1 bao cao giao KH ve HTCMT vung TNB   12-12-2011" xfId="12724" xr:uid="{00000000-0005-0000-0000-00007D200000}"/>
    <cellStyle name="T_bao cao_!1 1 bao cao giao KH ve HTCMT vung TNB   12-12-2011 2" xfId="12725" xr:uid="{00000000-0005-0000-0000-00007E200000}"/>
    <cellStyle name="T_bao cao_131114- Bieu giao du toan CTMTQG 2014 giao" xfId="5629" xr:uid="{00000000-0005-0000-0000-00007F200000}"/>
    <cellStyle name="T_bao cao_131114- Bieu giao du toan CTMTQG 2014 giao 2" xfId="5630" xr:uid="{00000000-0005-0000-0000-000080200000}"/>
    <cellStyle name="T_bao cao_131114- Bieu giao du toan CTMTQG 2014 giao 2 2" xfId="5631" xr:uid="{00000000-0005-0000-0000-000081200000}"/>
    <cellStyle name="T_bao cao_131114- Bieu giao du toan CTMTQG 2014 giao 2 2 2" xfId="5632" xr:uid="{00000000-0005-0000-0000-000082200000}"/>
    <cellStyle name="T_bao cao_131114- Bieu giao du toan CTMTQG 2014 giao 2 2 3" xfId="5633" xr:uid="{00000000-0005-0000-0000-000083200000}"/>
    <cellStyle name="T_bao cao_131114- Bieu giao du toan CTMTQG 2014 giao 2 3" xfId="5634" xr:uid="{00000000-0005-0000-0000-000084200000}"/>
    <cellStyle name="T_bao cao_131114- Bieu giao du toan CTMTQG 2014 giao 2 3 2" xfId="5635" xr:uid="{00000000-0005-0000-0000-000085200000}"/>
    <cellStyle name="T_bao cao_131114- Bieu giao du toan CTMTQG 2014 giao 2 3 3" xfId="5636" xr:uid="{00000000-0005-0000-0000-000086200000}"/>
    <cellStyle name="T_bao cao_131114- Bieu giao du toan CTMTQG 2014 giao 2 4" xfId="5637" xr:uid="{00000000-0005-0000-0000-000087200000}"/>
    <cellStyle name="T_bao cao_131114- Bieu giao du toan CTMTQG 2014 giao 2 5" xfId="5638" xr:uid="{00000000-0005-0000-0000-000088200000}"/>
    <cellStyle name="T_bao cao_131114- Bieu giao du toan CTMTQG 2014 giao 3" xfId="5639" xr:uid="{00000000-0005-0000-0000-000089200000}"/>
    <cellStyle name="T_bao cao_131114- Bieu giao du toan CTMTQG 2014 giao 3 2" xfId="5640" xr:uid="{00000000-0005-0000-0000-00008A200000}"/>
    <cellStyle name="T_bao cao_131114- Bieu giao du toan CTMTQG 2014 giao 3 3" xfId="5641" xr:uid="{00000000-0005-0000-0000-00008B200000}"/>
    <cellStyle name="T_bao cao_131114- Bieu giao du toan CTMTQG 2014 giao 4" xfId="5642" xr:uid="{00000000-0005-0000-0000-00008C200000}"/>
    <cellStyle name="T_bao cao_131114- Bieu giao du toan CTMTQG 2014 giao 4 2" xfId="5643" xr:uid="{00000000-0005-0000-0000-00008D200000}"/>
    <cellStyle name="T_bao cao_131114- Bieu giao du toan CTMTQG 2014 giao 4 3" xfId="5644" xr:uid="{00000000-0005-0000-0000-00008E200000}"/>
    <cellStyle name="T_bao cao_131114- Bieu giao du toan CTMTQG 2014 giao 5" xfId="5645" xr:uid="{00000000-0005-0000-0000-00008F200000}"/>
    <cellStyle name="T_bao cao_131114- Bieu giao du toan CTMTQG 2014 giao 6" xfId="5646" xr:uid="{00000000-0005-0000-0000-000090200000}"/>
    <cellStyle name="T_bao cao_131114- Bieu giao du toan CTMTQG 2014 giao_Du toan chi NSDP 2017" xfId="5647" xr:uid="{00000000-0005-0000-0000-000091200000}"/>
    <cellStyle name="T_bao cao_131114- Bieu giao du toan CTMTQG 2014 giao_Du toan chi NSDP 2017 2" xfId="5648" xr:uid="{00000000-0005-0000-0000-000092200000}"/>
    <cellStyle name="T_bao cao_131114- Bieu giao du toan CTMTQG 2014 giao_Du toan chi NSDP 2017 2 2" xfId="5649" xr:uid="{00000000-0005-0000-0000-000093200000}"/>
    <cellStyle name="T_bao cao_131114- Bieu giao du toan CTMTQG 2014 giao_Du toan chi NSDP 2017 2 3" xfId="5650" xr:uid="{00000000-0005-0000-0000-000094200000}"/>
    <cellStyle name="T_bao cao_131114- Bieu giao du toan CTMTQG 2014 giao_Du toan chi NSDP 2017 3" xfId="5651" xr:uid="{00000000-0005-0000-0000-000095200000}"/>
    <cellStyle name="T_bao cao_131114- Bieu giao du toan CTMTQG 2014 giao_Du toan chi NSDP 2017 3 2" xfId="5652" xr:uid="{00000000-0005-0000-0000-000096200000}"/>
    <cellStyle name="T_bao cao_131114- Bieu giao du toan CTMTQG 2014 giao_Du toan chi NSDP 2017 3 3" xfId="5653" xr:uid="{00000000-0005-0000-0000-000097200000}"/>
    <cellStyle name="T_bao cao_131114- Bieu giao du toan CTMTQG 2014 giao_Du toan chi NSDP 2017 4" xfId="5654" xr:uid="{00000000-0005-0000-0000-000098200000}"/>
    <cellStyle name="T_bao cao_131114- Bieu giao du toan CTMTQG 2014 giao_Du toan chi NSDP 2017 5" xfId="5655" xr:uid="{00000000-0005-0000-0000-000099200000}"/>
    <cellStyle name="T_bao cao_160715 Mau bieu du toan vong I nam 2017" xfId="5656" xr:uid="{00000000-0005-0000-0000-00009A200000}"/>
    <cellStyle name="T_bao cao_160715 Mau bieu du toan vong I nam 2017 2" xfId="5657" xr:uid="{00000000-0005-0000-0000-00009B200000}"/>
    <cellStyle name="T_bao cao_160715 Mau bieu du toan vong I nam 2017 2 2" xfId="5658" xr:uid="{00000000-0005-0000-0000-00009C200000}"/>
    <cellStyle name="T_bao cao_160715 Mau bieu du toan vong I nam 2017 2 3" xfId="5659" xr:uid="{00000000-0005-0000-0000-00009D200000}"/>
    <cellStyle name="T_bao cao_160715 Mau bieu du toan vong I nam 2017 3" xfId="5660" xr:uid="{00000000-0005-0000-0000-00009E200000}"/>
    <cellStyle name="T_bao cao_160715 Mau bieu du toan vong I nam 2017 3 2" xfId="5661" xr:uid="{00000000-0005-0000-0000-00009F200000}"/>
    <cellStyle name="T_bao cao_160715 Mau bieu du toan vong I nam 2017 3 3" xfId="5662" xr:uid="{00000000-0005-0000-0000-0000A0200000}"/>
    <cellStyle name="T_bao cao_160715 Mau bieu du toan vong I nam 2017 4" xfId="5663" xr:uid="{00000000-0005-0000-0000-0000A1200000}"/>
    <cellStyle name="T_bao cao_160715 Mau bieu du toan vong I nam 2017 5" xfId="5664" xr:uid="{00000000-0005-0000-0000-0000A2200000}"/>
    <cellStyle name="T_bao cao_Bieu4HTMT" xfId="12726" xr:uid="{00000000-0005-0000-0000-0000A3200000}"/>
    <cellStyle name="T_bao cao_Bieu4HTMT 2" xfId="12727" xr:uid="{00000000-0005-0000-0000-0000A4200000}"/>
    <cellStyle name="T_bao cao_Bieu4HTMT_!1 1 bao cao giao KH ve HTCMT vung TNB   12-12-2011" xfId="12728" xr:uid="{00000000-0005-0000-0000-0000A5200000}"/>
    <cellStyle name="T_bao cao_Bieu4HTMT_!1 1 bao cao giao KH ve HTCMT vung TNB   12-12-2011 2" xfId="12729" xr:uid="{00000000-0005-0000-0000-0000A6200000}"/>
    <cellStyle name="T_bao cao_Bieu4HTMT_KH TPCP vung TNB (03-1-2012)" xfId="12730" xr:uid="{00000000-0005-0000-0000-0000A7200000}"/>
    <cellStyle name="T_bao cao_Bieu4HTMT_KH TPCP vung TNB (03-1-2012) 2" xfId="12731" xr:uid="{00000000-0005-0000-0000-0000A8200000}"/>
    <cellStyle name="T_bao cao_Du toan chi NSDP 2017" xfId="5665" xr:uid="{00000000-0005-0000-0000-0000A9200000}"/>
    <cellStyle name="T_bao cao_Du toan chi NSDP 2017 2" xfId="5666" xr:uid="{00000000-0005-0000-0000-0000AA200000}"/>
    <cellStyle name="T_bao cao_Du toan chi NSDP 2017 2 2" xfId="5667" xr:uid="{00000000-0005-0000-0000-0000AB200000}"/>
    <cellStyle name="T_bao cao_Du toan chi NSDP 2017 2 3" xfId="5668" xr:uid="{00000000-0005-0000-0000-0000AC200000}"/>
    <cellStyle name="T_bao cao_Du toan chi NSDP 2017 3" xfId="5669" xr:uid="{00000000-0005-0000-0000-0000AD200000}"/>
    <cellStyle name="T_bao cao_Du toan chi NSDP 2017 3 2" xfId="5670" xr:uid="{00000000-0005-0000-0000-0000AE200000}"/>
    <cellStyle name="T_bao cao_Du toan chi NSDP 2017 3 3" xfId="5671" xr:uid="{00000000-0005-0000-0000-0000AF200000}"/>
    <cellStyle name="T_bao cao_Du toan chi NSDP 2017 4" xfId="5672" xr:uid="{00000000-0005-0000-0000-0000B0200000}"/>
    <cellStyle name="T_bao cao_Du toan chi NSDP 2017 5" xfId="5673" xr:uid="{00000000-0005-0000-0000-0000B1200000}"/>
    <cellStyle name="T_bao cao_KH TPCP vung TNB (03-1-2012)" xfId="12732" xr:uid="{00000000-0005-0000-0000-0000B2200000}"/>
    <cellStyle name="T_bao cao_KH TPCP vung TNB (03-1-2012) 2" xfId="12733" xr:uid="{00000000-0005-0000-0000-0000B3200000}"/>
    <cellStyle name="T_BBTNG-06" xfId="5674" xr:uid="{00000000-0005-0000-0000-0000B4200000}"/>
    <cellStyle name="T_BBTNG-06 2" xfId="5675" xr:uid="{00000000-0005-0000-0000-0000B5200000}"/>
    <cellStyle name="T_BBTNG-06 2 2" xfId="5676" xr:uid="{00000000-0005-0000-0000-0000B6200000}"/>
    <cellStyle name="T_BBTNG-06 2 2 2" xfId="5677" xr:uid="{00000000-0005-0000-0000-0000B7200000}"/>
    <cellStyle name="T_BBTNG-06 2 2 3" xfId="5678" xr:uid="{00000000-0005-0000-0000-0000B8200000}"/>
    <cellStyle name="T_BBTNG-06 2 3" xfId="5679" xr:uid="{00000000-0005-0000-0000-0000B9200000}"/>
    <cellStyle name="T_BBTNG-06 2 3 2" xfId="5680" xr:uid="{00000000-0005-0000-0000-0000BA200000}"/>
    <cellStyle name="T_BBTNG-06 2 3 3" xfId="5681" xr:uid="{00000000-0005-0000-0000-0000BB200000}"/>
    <cellStyle name="T_BBTNG-06 2 4" xfId="5682" xr:uid="{00000000-0005-0000-0000-0000BC200000}"/>
    <cellStyle name="T_BBTNG-06 2 5" xfId="5683" xr:uid="{00000000-0005-0000-0000-0000BD200000}"/>
    <cellStyle name="T_BBTNG-06 3" xfId="5684" xr:uid="{00000000-0005-0000-0000-0000BE200000}"/>
    <cellStyle name="T_BBTNG-06 3 2" xfId="5685" xr:uid="{00000000-0005-0000-0000-0000BF200000}"/>
    <cellStyle name="T_BBTNG-06 3 2 2" xfId="5686" xr:uid="{00000000-0005-0000-0000-0000C0200000}"/>
    <cellStyle name="T_BBTNG-06 3 2 3" xfId="5687" xr:uid="{00000000-0005-0000-0000-0000C1200000}"/>
    <cellStyle name="T_BBTNG-06 3 3" xfId="5688" xr:uid="{00000000-0005-0000-0000-0000C2200000}"/>
    <cellStyle name="T_BBTNG-06 3 3 2" xfId="5689" xr:uid="{00000000-0005-0000-0000-0000C3200000}"/>
    <cellStyle name="T_BBTNG-06 3 3 3" xfId="5690" xr:uid="{00000000-0005-0000-0000-0000C4200000}"/>
    <cellStyle name="T_BBTNG-06 3 4" xfId="5691" xr:uid="{00000000-0005-0000-0000-0000C5200000}"/>
    <cellStyle name="T_BBTNG-06 3 5" xfId="5692" xr:uid="{00000000-0005-0000-0000-0000C6200000}"/>
    <cellStyle name="T_BBTNG-06 4" xfId="5693" xr:uid="{00000000-0005-0000-0000-0000C7200000}"/>
    <cellStyle name="T_BBTNG-06 4 2" xfId="5694" xr:uid="{00000000-0005-0000-0000-0000C8200000}"/>
    <cellStyle name="T_BBTNG-06 4 3" xfId="5695" xr:uid="{00000000-0005-0000-0000-0000C9200000}"/>
    <cellStyle name="T_BBTNG-06 5" xfId="5696" xr:uid="{00000000-0005-0000-0000-0000CA200000}"/>
    <cellStyle name="T_BBTNG-06 5 2" xfId="5697" xr:uid="{00000000-0005-0000-0000-0000CB200000}"/>
    <cellStyle name="T_BBTNG-06 5 3" xfId="5698" xr:uid="{00000000-0005-0000-0000-0000CC200000}"/>
    <cellStyle name="T_BBTNG-06 6" xfId="5699" xr:uid="{00000000-0005-0000-0000-0000CD200000}"/>
    <cellStyle name="T_BBTNG-06 7" xfId="5700" xr:uid="{00000000-0005-0000-0000-0000CE200000}"/>
    <cellStyle name="T_BBTNG-06_!1 1 bao cao giao KH ve HTCMT vung TNB   12-12-2011" xfId="12734" xr:uid="{00000000-0005-0000-0000-0000CF200000}"/>
    <cellStyle name="T_BBTNG-06_!1 1 bao cao giao KH ve HTCMT vung TNB   12-12-2011 2" xfId="12735" xr:uid="{00000000-0005-0000-0000-0000D0200000}"/>
    <cellStyle name="T_BBTNG-06_131114- Bieu giao du toan CTMTQG 2014 giao" xfId="5701" xr:uid="{00000000-0005-0000-0000-0000D1200000}"/>
    <cellStyle name="T_BBTNG-06_131114- Bieu giao du toan CTMTQG 2014 giao 2" xfId="5702" xr:uid="{00000000-0005-0000-0000-0000D2200000}"/>
    <cellStyle name="T_BBTNG-06_131114- Bieu giao du toan CTMTQG 2014 giao 2 2" xfId="5703" xr:uid="{00000000-0005-0000-0000-0000D3200000}"/>
    <cellStyle name="T_BBTNG-06_131114- Bieu giao du toan CTMTQG 2014 giao 2 2 2" xfId="5704" xr:uid="{00000000-0005-0000-0000-0000D4200000}"/>
    <cellStyle name="T_BBTNG-06_131114- Bieu giao du toan CTMTQG 2014 giao 2 2 3" xfId="5705" xr:uid="{00000000-0005-0000-0000-0000D5200000}"/>
    <cellStyle name="T_BBTNG-06_131114- Bieu giao du toan CTMTQG 2014 giao 2 3" xfId="5706" xr:uid="{00000000-0005-0000-0000-0000D6200000}"/>
    <cellStyle name="T_BBTNG-06_131114- Bieu giao du toan CTMTQG 2014 giao 2 3 2" xfId="5707" xr:uid="{00000000-0005-0000-0000-0000D7200000}"/>
    <cellStyle name="T_BBTNG-06_131114- Bieu giao du toan CTMTQG 2014 giao 2 3 3" xfId="5708" xr:uid="{00000000-0005-0000-0000-0000D8200000}"/>
    <cellStyle name="T_BBTNG-06_131114- Bieu giao du toan CTMTQG 2014 giao 2 4" xfId="5709" xr:uid="{00000000-0005-0000-0000-0000D9200000}"/>
    <cellStyle name="T_BBTNG-06_131114- Bieu giao du toan CTMTQG 2014 giao 2 5" xfId="5710" xr:uid="{00000000-0005-0000-0000-0000DA200000}"/>
    <cellStyle name="T_BBTNG-06_131114- Bieu giao du toan CTMTQG 2014 giao 3" xfId="5711" xr:uid="{00000000-0005-0000-0000-0000DB200000}"/>
    <cellStyle name="T_BBTNG-06_131114- Bieu giao du toan CTMTQG 2014 giao 3 2" xfId="5712" xr:uid="{00000000-0005-0000-0000-0000DC200000}"/>
    <cellStyle name="T_BBTNG-06_131114- Bieu giao du toan CTMTQG 2014 giao 3 3" xfId="5713" xr:uid="{00000000-0005-0000-0000-0000DD200000}"/>
    <cellStyle name="T_BBTNG-06_131114- Bieu giao du toan CTMTQG 2014 giao 4" xfId="5714" xr:uid="{00000000-0005-0000-0000-0000DE200000}"/>
    <cellStyle name="T_BBTNG-06_131114- Bieu giao du toan CTMTQG 2014 giao 4 2" xfId="5715" xr:uid="{00000000-0005-0000-0000-0000DF200000}"/>
    <cellStyle name="T_BBTNG-06_131114- Bieu giao du toan CTMTQG 2014 giao 4 3" xfId="5716" xr:uid="{00000000-0005-0000-0000-0000E0200000}"/>
    <cellStyle name="T_BBTNG-06_131114- Bieu giao du toan CTMTQG 2014 giao 5" xfId="5717" xr:uid="{00000000-0005-0000-0000-0000E1200000}"/>
    <cellStyle name="T_BBTNG-06_131114- Bieu giao du toan CTMTQG 2014 giao 6" xfId="5718" xr:uid="{00000000-0005-0000-0000-0000E2200000}"/>
    <cellStyle name="T_BBTNG-06_131114- Bieu giao du toan CTMTQG 2014 giao_Du toan chi NSDP 2017" xfId="5719" xr:uid="{00000000-0005-0000-0000-0000E3200000}"/>
    <cellStyle name="T_BBTNG-06_131114- Bieu giao du toan CTMTQG 2014 giao_Du toan chi NSDP 2017 2" xfId="5720" xr:uid="{00000000-0005-0000-0000-0000E4200000}"/>
    <cellStyle name="T_BBTNG-06_131114- Bieu giao du toan CTMTQG 2014 giao_Du toan chi NSDP 2017 2 2" xfId="5721" xr:uid="{00000000-0005-0000-0000-0000E5200000}"/>
    <cellStyle name="T_BBTNG-06_131114- Bieu giao du toan CTMTQG 2014 giao_Du toan chi NSDP 2017 2 3" xfId="5722" xr:uid="{00000000-0005-0000-0000-0000E6200000}"/>
    <cellStyle name="T_BBTNG-06_131114- Bieu giao du toan CTMTQG 2014 giao_Du toan chi NSDP 2017 3" xfId="5723" xr:uid="{00000000-0005-0000-0000-0000E7200000}"/>
    <cellStyle name="T_BBTNG-06_131114- Bieu giao du toan CTMTQG 2014 giao_Du toan chi NSDP 2017 3 2" xfId="5724" xr:uid="{00000000-0005-0000-0000-0000E8200000}"/>
    <cellStyle name="T_BBTNG-06_131114- Bieu giao du toan CTMTQG 2014 giao_Du toan chi NSDP 2017 3 3" xfId="5725" xr:uid="{00000000-0005-0000-0000-0000E9200000}"/>
    <cellStyle name="T_BBTNG-06_131114- Bieu giao du toan CTMTQG 2014 giao_Du toan chi NSDP 2017 4" xfId="5726" xr:uid="{00000000-0005-0000-0000-0000EA200000}"/>
    <cellStyle name="T_BBTNG-06_131114- Bieu giao du toan CTMTQG 2014 giao_Du toan chi NSDP 2017 5" xfId="5727" xr:uid="{00000000-0005-0000-0000-0000EB200000}"/>
    <cellStyle name="T_BBTNG-06_160715 Mau bieu du toan vong I nam 2017" xfId="5728" xr:uid="{00000000-0005-0000-0000-0000EC200000}"/>
    <cellStyle name="T_BBTNG-06_160715 Mau bieu du toan vong I nam 2017 2" xfId="5729" xr:uid="{00000000-0005-0000-0000-0000ED200000}"/>
    <cellStyle name="T_BBTNG-06_160715 Mau bieu du toan vong I nam 2017 2 2" xfId="5730" xr:uid="{00000000-0005-0000-0000-0000EE200000}"/>
    <cellStyle name="T_BBTNG-06_160715 Mau bieu du toan vong I nam 2017 2 3" xfId="5731" xr:uid="{00000000-0005-0000-0000-0000EF200000}"/>
    <cellStyle name="T_BBTNG-06_160715 Mau bieu du toan vong I nam 2017 3" xfId="5732" xr:uid="{00000000-0005-0000-0000-0000F0200000}"/>
    <cellStyle name="T_BBTNG-06_160715 Mau bieu du toan vong I nam 2017 3 2" xfId="5733" xr:uid="{00000000-0005-0000-0000-0000F1200000}"/>
    <cellStyle name="T_BBTNG-06_160715 Mau bieu du toan vong I nam 2017 3 3" xfId="5734" xr:uid="{00000000-0005-0000-0000-0000F2200000}"/>
    <cellStyle name="T_BBTNG-06_160715 Mau bieu du toan vong I nam 2017 4" xfId="5735" xr:uid="{00000000-0005-0000-0000-0000F3200000}"/>
    <cellStyle name="T_BBTNG-06_160715 Mau bieu du toan vong I nam 2017 5" xfId="5736" xr:uid="{00000000-0005-0000-0000-0000F4200000}"/>
    <cellStyle name="T_BBTNG-06_Bieu4HTMT" xfId="12736" xr:uid="{00000000-0005-0000-0000-0000F5200000}"/>
    <cellStyle name="T_BBTNG-06_Bieu4HTMT 2" xfId="12737" xr:uid="{00000000-0005-0000-0000-0000F6200000}"/>
    <cellStyle name="T_BBTNG-06_Bieu4HTMT_!1 1 bao cao giao KH ve HTCMT vung TNB   12-12-2011" xfId="12738" xr:uid="{00000000-0005-0000-0000-0000F7200000}"/>
    <cellStyle name="T_BBTNG-06_Bieu4HTMT_!1 1 bao cao giao KH ve HTCMT vung TNB   12-12-2011 2" xfId="12739" xr:uid="{00000000-0005-0000-0000-0000F8200000}"/>
    <cellStyle name="T_BBTNG-06_Bieu4HTMT_KH TPCP vung TNB (03-1-2012)" xfId="12740" xr:uid="{00000000-0005-0000-0000-0000F9200000}"/>
    <cellStyle name="T_BBTNG-06_Bieu4HTMT_KH TPCP vung TNB (03-1-2012) 2" xfId="12741" xr:uid="{00000000-0005-0000-0000-0000FA200000}"/>
    <cellStyle name="T_BBTNG-06_Du toan chi NSDP 2017" xfId="5737" xr:uid="{00000000-0005-0000-0000-0000FB200000}"/>
    <cellStyle name="T_BBTNG-06_Du toan chi NSDP 2017 2" xfId="5738" xr:uid="{00000000-0005-0000-0000-0000FC200000}"/>
    <cellStyle name="T_BBTNG-06_Du toan chi NSDP 2017 2 2" xfId="5739" xr:uid="{00000000-0005-0000-0000-0000FD200000}"/>
    <cellStyle name="T_BBTNG-06_Du toan chi NSDP 2017 2 3" xfId="5740" xr:uid="{00000000-0005-0000-0000-0000FE200000}"/>
    <cellStyle name="T_BBTNG-06_Du toan chi NSDP 2017 3" xfId="5741" xr:uid="{00000000-0005-0000-0000-0000FF200000}"/>
    <cellStyle name="T_BBTNG-06_Du toan chi NSDP 2017 3 2" xfId="5742" xr:uid="{00000000-0005-0000-0000-000000210000}"/>
    <cellStyle name="T_BBTNG-06_Du toan chi NSDP 2017 3 3" xfId="5743" xr:uid="{00000000-0005-0000-0000-000001210000}"/>
    <cellStyle name="T_BBTNG-06_Du toan chi NSDP 2017 4" xfId="5744" xr:uid="{00000000-0005-0000-0000-000002210000}"/>
    <cellStyle name="T_BBTNG-06_Du toan chi NSDP 2017 5" xfId="5745" xr:uid="{00000000-0005-0000-0000-000003210000}"/>
    <cellStyle name="T_BBTNG-06_KH TPCP vung TNB (03-1-2012)" xfId="12742" xr:uid="{00000000-0005-0000-0000-000004210000}"/>
    <cellStyle name="T_BBTNG-06_KH TPCP vung TNB (03-1-2012) 2" xfId="12743" xr:uid="{00000000-0005-0000-0000-000005210000}"/>
    <cellStyle name="T_BC  NAM 2007" xfId="12744" xr:uid="{00000000-0005-0000-0000-000006210000}"/>
    <cellStyle name="T_BC  NAM 2007 2" xfId="12745" xr:uid="{00000000-0005-0000-0000-000007210000}"/>
    <cellStyle name="T_BC CTMT-2008 Ttinh" xfId="5746" xr:uid="{00000000-0005-0000-0000-000008210000}"/>
    <cellStyle name="T_BC CTMT-2008 Ttinh 2" xfId="5747" xr:uid="{00000000-0005-0000-0000-000009210000}"/>
    <cellStyle name="T_BC CTMT-2008 Ttinh 2 2" xfId="5748" xr:uid="{00000000-0005-0000-0000-00000A210000}"/>
    <cellStyle name="T_BC CTMT-2008 Ttinh 2 2 2" xfId="5749" xr:uid="{00000000-0005-0000-0000-00000B210000}"/>
    <cellStyle name="T_BC CTMT-2008 Ttinh 2 2 3" xfId="5750" xr:uid="{00000000-0005-0000-0000-00000C210000}"/>
    <cellStyle name="T_BC CTMT-2008 Ttinh 2 3" xfId="5751" xr:uid="{00000000-0005-0000-0000-00000D210000}"/>
    <cellStyle name="T_BC CTMT-2008 Ttinh 2 3 2" xfId="5752" xr:uid="{00000000-0005-0000-0000-00000E210000}"/>
    <cellStyle name="T_BC CTMT-2008 Ttinh 2 3 3" xfId="5753" xr:uid="{00000000-0005-0000-0000-00000F210000}"/>
    <cellStyle name="T_BC CTMT-2008 Ttinh 2 4" xfId="5754" xr:uid="{00000000-0005-0000-0000-000010210000}"/>
    <cellStyle name="T_BC CTMT-2008 Ttinh 2 5" xfId="5755" xr:uid="{00000000-0005-0000-0000-000011210000}"/>
    <cellStyle name="T_BC CTMT-2008 Ttinh 3" xfId="5756" xr:uid="{00000000-0005-0000-0000-000012210000}"/>
    <cellStyle name="T_BC CTMT-2008 Ttinh 3 2" xfId="5757" xr:uid="{00000000-0005-0000-0000-000013210000}"/>
    <cellStyle name="T_BC CTMT-2008 Ttinh 3 2 2" xfId="5758" xr:uid="{00000000-0005-0000-0000-000014210000}"/>
    <cellStyle name="T_BC CTMT-2008 Ttinh 3 2 3" xfId="5759" xr:uid="{00000000-0005-0000-0000-000015210000}"/>
    <cellStyle name="T_BC CTMT-2008 Ttinh 3 3" xfId="5760" xr:uid="{00000000-0005-0000-0000-000016210000}"/>
    <cellStyle name="T_BC CTMT-2008 Ttinh 3 3 2" xfId="5761" xr:uid="{00000000-0005-0000-0000-000017210000}"/>
    <cellStyle name="T_BC CTMT-2008 Ttinh 3 3 3" xfId="5762" xr:uid="{00000000-0005-0000-0000-000018210000}"/>
    <cellStyle name="T_BC CTMT-2008 Ttinh 3 4" xfId="5763" xr:uid="{00000000-0005-0000-0000-000019210000}"/>
    <cellStyle name="T_BC CTMT-2008 Ttinh 3 5" xfId="5764" xr:uid="{00000000-0005-0000-0000-00001A210000}"/>
    <cellStyle name="T_BC CTMT-2008 Ttinh 4" xfId="5765" xr:uid="{00000000-0005-0000-0000-00001B210000}"/>
    <cellStyle name="T_BC CTMT-2008 Ttinh 4 2" xfId="5766" xr:uid="{00000000-0005-0000-0000-00001C210000}"/>
    <cellStyle name="T_BC CTMT-2008 Ttinh 4 3" xfId="5767" xr:uid="{00000000-0005-0000-0000-00001D210000}"/>
    <cellStyle name="T_BC CTMT-2008 Ttinh 5" xfId="5768" xr:uid="{00000000-0005-0000-0000-00001E210000}"/>
    <cellStyle name="T_BC CTMT-2008 Ttinh 5 2" xfId="5769" xr:uid="{00000000-0005-0000-0000-00001F210000}"/>
    <cellStyle name="T_BC CTMT-2008 Ttinh 5 3" xfId="5770" xr:uid="{00000000-0005-0000-0000-000020210000}"/>
    <cellStyle name="T_BC CTMT-2008 Ttinh 6" xfId="5771" xr:uid="{00000000-0005-0000-0000-000021210000}"/>
    <cellStyle name="T_BC CTMT-2008 Ttinh 7" xfId="5772" xr:uid="{00000000-0005-0000-0000-000022210000}"/>
    <cellStyle name="T_BC CTMT-2008 Ttinh_!1 1 bao cao giao KH ve HTCMT vung TNB   12-12-2011" xfId="12746" xr:uid="{00000000-0005-0000-0000-000023210000}"/>
    <cellStyle name="T_BC CTMT-2008 Ttinh_!1 1 bao cao giao KH ve HTCMT vung TNB   12-12-2011 2" xfId="12747" xr:uid="{00000000-0005-0000-0000-000024210000}"/>
    <cellStyle name="T_BC CTMT-2008 Ttinh_131114- Bieu giao du toan CTMTQG 2014 giao" xfId="5773" xr:uid="{00000000-0005-0000-0000-000025210000}"/>
    <cellStyle name="T_BC CTMT-2008 Ttinh_131114- Bieu giao du toan CTMTQG 2014 giao 2" xfId="5774" xr:uid="{00000000-0005-0000-0000-000026210000}"/>
    <cellStyle name="T_BC CTMT-2008 Ttinh_131114- Bieu giao du toan CTMTQG 2014 giao 2 2" xfId="5775" xr:uid="{00000000-0005-0000-0000-000027210000}"/>
    <cellStyle name="T_BC CTMT-2008 Ttinh_131114- Bieu giao du toan CTMTQG 2014 giao 2 3" xfId="5776" xr:uid="{00000000-0005-0000-0000-000028210000}"/>
    <cellStyle name="T_BC CTMT-2008 Ttinh_131114- Bieu giao du toan CTMTQG 2014 giao 3" xfId="5777" xr:uid="{00000000-0005-0000-0000-000029210000}"/>
    <cellStyle name="T_BC CTMT-2008 Ttinh_131114- Bieu giao du toan CTMTQG 2014 giao 3 2" xfId="5778" xr:uid="{00000000-0005-0000-0000-00002A210000}"/>
    <cellStyle name="T_BC CTMT-2008 Ttinh_131114- Bieu giao du toan CTMTQG 2014 giao 3 3" xfId="5779" xr:uid="{00000000-0005-0000-0000-00002B210000}"/>
    <cellStyle name="T_BC CTMT-2008 Ttinh_131114- Bieu giao du toan CTMTQG 2014 giao 4" xfId="5780" xr:uid="{00000000-0005-0000-0000-00002C210000}"/>
    <cellStyle name="T_BC CTMT-2008 Ttinh_131114- Bieu giao du toan CTMTQG 2014 giao 5" xfId="5781" xr:uid="{00000000-0005-0000-0000-00002D210000}"/>
    <cellStyle name="T_BC CTMT-2008 Ttinh_160715 Mau bieu du toan vong I nam 2017" xfId="5782" xr:uid="{00000000-0005-0000-0000-00002E210000}"/>
    <cellStyle name="T_BC CTMT-2008 Ttinh_160715 Mau bieu du toan vong I nam 2017 2" xfId="5783" xr:uid="{00000000-0005-0000-0000-00002F210000}"/>
    <cellStyle name="T_BC CTMT-2008 Ttinh_160715 Mau bieu du toan vong I nam 2017 2 2" xfId="5784" xr:uid="{00000000-0005-0000-0000-000030210000}"/>
    <cellStyle name="T_BC CTMT-2008 Ttinh_160715 Mau bieu du toan vong I nam 2017 2 3" xfId="5785" xr:uid="{00000000-0005-0000-0000-000031210000}"/>
    <cellStyle name="T_BC CTMT-2008 Ttinh_160715 Mau bieu du toan vong I nam 2017 3" xfId="5786" xr:uid="{00000000-0005-0000-0000-000032210000}"/>
    <cellStyle name="T_BC CTMT-2008 Ttinh_160715 Mau bieu du toan vong I nam 2017 3 2" xfId="5787" xr:uid="{00000000-0005-0000-0000-000033210000}"/>
    <cellStyle name="T_BC CTMT-2008 Ttinh_160715 Mau bieu du toan vong I nam 2017 3 3" xfId="5788" xr:uid="{00000000-0005-0000-0000-000034210000}"/>
    <cellStyle name="T_BC CTMT-2008 Ttinh_160715 Mau bieu du toan vong I nam 2017 4" xfId="5789" xr:uid="{00000000-0005-0000-0000-000035210000}"/>
    <cellStyle name="T_BC CTMT-2008 Ttinh_160715 Mau bieu du toan vong I nam 2017 5" xfId="5790" xr:uid="{00000000-0005-0000-0000-000036210000}"/>
    <cellStyle name="T_BC CTMT-2008 Ttinh_bieu tong hop" xfId="5791" xr:uid="{00000000-0005-0000-0000-000037210000}"/>
    <cellStyle name="T_BC CTMT-2008 Ttinh_bieu tong hop 2" xfId="5792" xr:uid="{00000000-0005-0000-0000-000038210000}"/>
    <cellStyle name="T_BC CTMT-2008 Ttinh_bieu tong hop 2 2" xfId="5793" xr:uid="{00000000-0005-0000-0000-000039210000}"/>
    <cellStyle name="T_BC CTMT-2008 Ttinh_bieu tong hop 2 2 2" xfId="5794" xr:uid="{00000000-0005-0000-0000-00003A210000}"/>
    <cellStyle name="T_BC CTMT-2008 Ttinh_bieu tong hop 2 2 3" xfId="5795" xr:uid="{00000000-0005-0000-0000-00003B210000}"/>
    <cellStyle name="T_BC CTMT-2008 Ttinh_bieu tong hop 2 3" xfId="5796" xr:uid="{00000000-0005-0000-0000-00003C210000}"/>
    <cellStyle name="T_BC CTMT-2008 Ttinh_bieu tong hop 2 3 2" xfId="5797" xr:uid="{00000000-0005-0000-0000-00003D210000}"/>
    <cellStyle name="T_BC CTMT-2008 Ttinh_bieu tong hop 2 3 3" xfId="5798" xr:uid="{00000000-0005-0000-0000-00003E210000}"/>
    <cellStyle name="T_BC CTMT-2008 Ttinh_bieu tong hop 2 4" xfId="5799" xr:uid="{00000000-0005-0000-0000-00003F210000}"/>
    <cellStyle name="T_BC CTMT-2008 Ttinh_bieu tong hop 2 5" xfId="5800" xr:uid="{00000000-0005-0000-0000-000040210000}"/>
    <cellStyle name="T_BC CTMT-2008 Ttinh_bieu tong hop 3" xfId="5801" xr:uid="{00000000-0005-0000-0000-000041210000}"/>
    <cellStyle name="T_BC CTMT-2008 Ttinh_bieu tong hop 3 2" xfId="5802" xr:uid="{00000000-0005-0000-0000-000042210000}"/>
    <cellStyle name="T_BC CTMT-2008 Ttinh_bieu tong hop 3 3" xfId="5803" xr:uid="{00000000-0005-0000-0000-000043210000}"/>
    <cellStyle name="T_BC CTMT-2008 Ttinh_bieu tong hop 4" xfId="5804" xr:uid="{00000000-0005-0000-0000-000044210000}"/>
    <cellStyle name="T_BC CTMT-2008 Ttinh_bieu tong hop 4 2" xfId="5805" xr:uid="{00000000-0005-0000-0000-000045210000}"/>
    <cellStyle name="T_BC CTMT-2008 Ttinh_bieu tong hop 4 3" xfId="5806" xr:uid="{00000000-0005-0000-0000-000046210000}"/>
    <cellStyle name="T_BC CTMT-2008 Ttinh_bieu tong hop 5" xfId="5807" xr:uid="{00000000-0005-0000-0000-000047210000}"/>
    <cellStyle name="T_BC CTMT-2008 Ttinh_bieu tong hop 6" xfId="5808" xr:uid="{00000000-0005-0000-0000-000048210000}"/>
    <cellStyle name="T_BC CTMT-2008 Ttinh_Du toan chi NSDP 2017" xfId="5809" xr:uid="{00000000-0005-0000-0000-000049210000}"/>
    <cellStyle name="T_BC CTMT-2008 Ttinh_Du toan chi NSDP 2017 2" xfId="5810" xr:uid="{00000000-0005-0000-0000-00004A210000}"/>
    <cellStyle name="T_BC CTMT-2008 Ttinh_Du toan chi NSDP 2017 2 2" xfId="5811" xr:uid="{00000000-0005-0000-0000-00004B210000}"/>
    <cellStyle name="T_BC CTMT-2008 Ttinh_Du toan chi NSDP 2017 2 3" xfId="5812" xr:uid="{00000000-0005-0000-0000-00004C210000}"/>
    <cellStyle name="T_BC CTMT-2008 Ttinh_Du toan chi NSDP 2017 3" xfId="5813" xr:uid="{00000000-0005-0000-0000-00004D210000}"/>
    <cellStyle name="T_BC CTMT-2008 Ttinh_Du toan chi NSDP 2017 3 2" xfId="5814" xr:uid="{00000000-0005-0000-0000-00004E210000}"/>
    <cellStyle name="T_BC CTMT-2008 Ttinh_Du toan chi NSDP 2017 3 3" xfId="5815" xr:uid="{00000000-0005-0000-0000-00004F210000}"/>
    <cellStyle name="T_BC CTMT-2008 Ttinh_Du toan chi NSDP 2017 4" xfId="5816" xr:uid="{00000000-0005-0000-0000-000050210000}"/>
    <cellStyle name="T_BC CTMT-2008 Ttinh_Du toan chi NSDP 2017 5" xfId="5817" xr:uid="{00000000-0005-0000-0000-000051210000}"/>
    <cellStyle name="T_BC CTMT-2008 Ttinh_KH TPCP vung TNB (03-1-2012)" xfId="12748" xr:uid="{00000000-0005-0000-0000-000052210000}"/>
    <cellStyle name="T_BC CTMT-2008 Ttinh_KH TPCP vung TNB (03-1-2012) 2" xfId="12749" xr:uid="{00000000-0005-0000-0000-000053210000}"/>
    <cellStyle name="T_BC CTMT-2008 Ttinh_Tong hop ra soat von ung 2011 -Chau" xfId="5818" xr:uid="{00000000-0005-0000-0000-000054210000}"/>
    <cellStyle name="T_BC CTMT-2008 Ttinh_Tong hop ra soat von ung 2011 -Chau 2" xfId="5819" xr:uid="{00000000-0005-0000-0000-000055210000}"/>
    <cellStyle name="T_BC CTMT-2008 Ttinh_Tong hop ra soat von ung 2011 -Chau 2 2" xfId="5820" xr:uid="{00000000-0005-0000-0000-000056210000}"/>
    <cellStyle name="T_BC CTMT-2008 Ttinh_Tong hop ra soat von ung 2011 -Chau 2 2 2" xfId="5821" xr:uid="{00000000-0005-0000-0000-000057210000}"/>
    <cellStyle name="T_BC CTMT-2008 Ttinh_Tong hop ra soat von ung 2011 -Chau 2 2 3" xfId="5822" xr:uid="{00000000-0005-0000-0000-000058210000}"/>
    <cellStyle name="T_BC CTMT-2008 Ttinh_Tong hop ra soat von ung 2011 -Chau 2 3" xfId="5823" xr:uid="{00000000-0005-0000-0000-000059210000}"/>
    <cellStyle name="T_BC CTMT-2008 Ttinh_Tong hop ra soat von ung 2011 -Chau 2 3 2" xfId="5824" xr:uid="{00000000-0005-0000-0000-00005A210000}"/>
    <cellStyle name="T_BC CTMT-2008 Ttinh_Tong hop ra soat von ung 2011 -Chau 2 3 3" xfId="5825" xr:uid="{00000000-0005-0000-0000-00005B210000}"/>
    <cellStyle name="T_BC CTMT-2008 Ttinh_Tong hop ra soat von ung 2011 -Chau 2 4" xfId="5826" xr:uid="{00000000-0005-0000-0000-00005C210000}"/>
    <cellStyle name="T_BC CTMT-2008 Ttinh_Tong hop ra soat von ung 2011 -Chau 2 5" xfId="5827" xr:uid="{00000000-0005-0000-0000-00005D210000}"/>
    <cellStyle name="T_BC CTMT-2008 Ttinh_Tong hop ra soat von ung 2011 -Chau 3" xfId="5828" xr:uid="{00000000-0005-0000-0000-00005E210000}"/>
    <cellStyle name="T_BC CTMT-2008 Ttinh_Tong hop ra soat von ung 2011 -Chau 3 2" xfId="5829" xr:uid="{00000000-0005-0000-0000-00005F210000}"/>
    <cellStyle name="T_BC CTMT-2008 Ttinh_Tong hop ra soat von ung 2011 -Chau 3 3" xfId="5830" xr:uid="{00000000-0005-0000-0000-000060210000}"/>
    <cellStyle name="T_BC CTMT-2008 Ttinh_Tong hop ra soat von ung 2011 -Chau 4" xfId="5831" xr:uid="{00000000-0005-0000-0000-000061210000}"/>
    <cellStyle name="T_BC CTMT-2008 Ttinh_Tong hop ra soat von ung 2011 -Chau 4 2" xfId="5832" xr:uid="{00000000-0005-0000-0000-000062210000}"/>
    <cellStyle name="T_BC CTMT-2008 Ttinh_Tong hop ra soat von ung 2011 -Chau 4 3" xfId="5833" xr:uid="{00000000-0005-0000-0000-000063210000}"/>
    <cellStyle name="T_BC CTMT-2008 Ttinh_Tong hop ra soat von ung 2011 -Chau 5" xfId="5834" xr:uid="{00000000-0005-0000-0000-000064210000}"/>
    <cellStyle name="T_BC CTMT-2008 Ttinh_Tong hop ra soat von ung 2011 -Chau 6" xfId="5835" xr:uid="{00000000-0005-0000-0000-000065210000}"/>
    <cellStyle name="T_BC CTMT-2008 Ttinh_Tong hop -Yte-Giao thong-Thuy loi-24-6" xfId="5836" xr:uid="{00000000-0005-0000-0000-000066210000}"/>
    <cellStyle name="T_BC CTMT-2008 Ttinh_Tong hop -Yte-Giao thong-Thuy loi-24-6 2" xfId="5837" xr:uid="{00000000-0005-0000-0000-000067210000}"/>
    <cellStyle name="T_BC CTMT-2008 Ttinh_Tong hop -Yte-Giao thong-Thuy loi-24-6 2 2" xfId="5838" xr:uid="{00000000-0005-0000-0000-000068210000}"/>
    <cellStyle name="T_BC CTMT-2008 Ttinh_Tong hop -Yte-Giao thong-Thuy loi-24-6 2 2 2" xfId="5839" xr:uid="{00000000-0005-0000-0000-000069210000}"/>
    <cellStyle name="T_BC CTMT-2008 Ttinh_Tong hop -Yte-Giao thong-Thuy loi-24-6 2 2 3" xfId="5840" xr:uid="{00000000-0005-0000-0000-00006A210000}"/>
    <cellStyle name="T_BC CTMT-2008 Ttinh_Tong hop -Yte-Giao thong-Thuy loi-24-6 2 3" xfId="5841" xr:uid="{00000000-0005-0000-0000-00006B210000}"/>
    <cellStyle name="T_BC CTMT-2008 Ttinh_Tong hop -Yte-Giao thong-Thuy loi-24-6 2 3 2" xfId="5842" xr:uid="{00000000-0005-0000-0000-00006C210000}"/>
    <cellStyle name="T_BC CTMT-2008 Ttinh_Tong hop -Yte-Giao thong-Thuy loi-24-6 2 3 3" xfId="5843" xr:uid="{00000000-0005-0000-0000-00006D210000}"/>
    <cellStyle name="T_BC CTMT-2008 Ttinh_Tong hop -Yte-Giao thong-Thuy loi-24-6 2 4" xfId="5844" xr:uid="{00000000-0005-0000-0000-00006E210000}"/>
    <cellStyle name="T_BC CTMT-2008 Ttinh_Tong hop -Yte-Giao thong-Thuy loi-24-6 2 5" xfId="5845" xr:uid="{00000000-0005-0000-0000-00006F210000}"/>
    <cellStyle name="T_BC CTMT-2008 Ttinh_Tong hop -Yte-Giao thong-Thuy loi-24-6 3" xfId="5846" xr:uid="{00000000-0005-0000-0000-000070210000}"/>
    <cellStyle name="T_BC CTMT-2008 Ttinh_Tong hop -Yte-Giao thong-Thuy loi-24-6 3 2" xfId="5847" xr:uid="{00000000-0005-0000-0000-000071210000}"/>
    <cellStyle name="T_BC CTMT-2008 Ttinh_Tong hop -Yte-Giao thong-Thuy loi-24-6 3 3" xfId="5848" xr:uid="{00000000-0005-0000-0000-000072210000}"/>
    <cellStyle name="T_BC CTMT-2008 Ttinh_Tong hop -Yte-Giao thong-Thuy loi-24-6 4" xfId="5849" xr:uid="{00000000-0005-0000-0000-000073210000}"/>
    <cellStyle name="T_BC CTMT-2008 Ttinh_Tong hop -Yte-Giao thong-Thuy loi-24-6 4 2" xfId="5850" xr:uid="{00000000-0005-0000-0000-000074210000}"/>
    <cellStyle name="T_BC CTMT-2008 Ttinh_Tong hop -Yte-Giao thong-Thuy loi-24-6 4 3" xfId="5851" xr:uid="{00000000-0005-0000-0000-000075210000}"/>
    <cellStyle name="T_BC CTMT-2008 Ttinh_Tong hop -Yte-Giao thong-Thuy loi-24-6 5" xfId="5852" xr:uid="{00000000-0005-0000-0000-000076210000}"/>
    <cellStyle name="T_BC CTMT-2008 Ttinh_Tong hop -Yte-Giao thong-Thuy loi-24-6 6" xfId="5853" xr:uid="{00000000-0005-0000-0000-000077210000}"/>
    <cellStyle name="T_Bc_tuan_1_CKy_6_KONTUM" xfId="5854" xr:uid="{00000000-0005-0000-0000-000078210000}"/>
    <cellStyle name="T_Bc_tuan_1_CKy_6_KONTUM 2" xfId="5855" xr:uid="{00000000-0005-0000-0000-000079210000}"/>
    <cellStyle name="T_Bc_tuan_1_CKy_6_KONTUM 2 2" xfId="5856" xr:uid="{00000000-0005-0000-0000-00007A210000}"/>
    <cellStyle name="T_Bc_tuan_1_CKy_6_KONTUM 2 2 2" xfId="5857" xr:uid="{00000000-0005-0000-0000-00007B210000}"/>
    <cellStyle name="T_Bc_tuan_1_CKy_6_KONTUM 2 2 3" xfId="5858" xr:uid="{00000000-0005-0000-0000-00007C210000}"/>
    <cellStyle name="T_Bc_tuan_1_CKy_6_KONTUM 2 3" xfId="5859" xr:uid="{00000000-0005-0000-0000-00007D210000}"/>
    <cellStyle name="T_Bc_tuan_1_CKy_6_KONTUM 2 3 2" xfId="5860" xr:uid="{00000000-0005-0000-0000-00007E210000}"/>
    <cellStyle name="T_Bc_tuan_1_CKy_6_KONTUM 2 3 3" xfId="5861" xr:uid="{00000000-0005-0000-0000-00007F210000}"/>
    <cellStyle name="T_Bc_tuan_1_CKy_6_KONTUM 2 4" xfId="5862" xr:uid="{00000000-0005-0000-0000-000080210000}"/>
    <cellStyle name="T_Bc_tuan_1_CKy_6_KONTUM 2 5" xfId="5863" xr:uid="{00000000-0005-0000-0000-000081210000}"/>
    <cellStyle name="T_Bc_tuan_1_CKy_6_KONTUM 3" xfId="5864" xr:uid="{00000000-0005-0000-0000-000082210000}"/>
    <cellStyle name="T_Bc_tuan_1_CKy_6_KONTUM 3 2" xfId="5865" xr:uid="{00000000-0005-0000-0000-000083210000}"/>
    <cellStyle name="T_Bc_tuan_1_CKy_6_KONTUM 3 3" xfId="5866" xr:uid="{00000000-0005-0000-0000-000084210000}"/>
    <cellStyle name="T_Bc_tuan_1_CKy_6_KONTUM 4" xfId="5867" xr:uid="{00000000-0005-0000-0000-000085210000}"/>
    <cellStyle name="T_Bc_tuan_1_CKy_6_KONTUM 4 2" xfId="5868" xr:uid="{00000000-0005-0000-0000-000086210000}"/>
    <cellStyle name="T_Bc_tuan_1_CKy_6_KONTUM 4 3" xfId="5869" xr:uid="{00000000-0005-0000-0000-000087210000}"/>
    <cellStyle name="T_Bc_tuan_1_CKy_6_KONTUM 5" xfId="5870" xr:uid="{00000000-0005-0000-0000-000088210000}"/>
    <cellStyle name="T_Bc_tuan_1_CKy_6_KONTUM 6" xfId="5871" xr:uid="{00000000-0005-0000-0000-000089210000}"/>
    <cellStyle name="T_Bc_tuan_1_CKy_6_KONTUM_Book1" xfId="5872" xr:uid="{00000000-0005-0000-0000-00008A210000}"/>
    <cellStyle name="T_Bc_tuan_1_CKy_6_KONTUM_Book1 2" xfId="5873" xr:uid="{00000000-0005-0000-0000-00008B210000}"/>
    <cellStyle name="T_Bc_tuan_1_CKy_6_KONTUM_Book1 2 2" xfId="5874" xr:uid="{00000000-0005-0000-0000-00008C210000}"/>
    <cellStyle name="T_Bc_tuan_1_CKy_6_KONTUM_Book1 2 2 2" xfId="5875" xr:uid="{00000000-0005-0000-0000-00008D210000}"/>
    <cellStyle name="T_Bc_tuan_1_CKy_6_KONTUM_Book1 2 2 2 2" xfId="15225" xr:uid="{00000000-0005-0000-0000-00008E210000}"/>
    <cellStyle name="T_Bc_tuan_1_CKy_6_KONTUM_Book1 2 2 3" xfId="5876" xr:uid="{00000000-0005-0000-0000-00008F210000}"/>
    <cellStyle name="T_Bc_tuan_1_CKy_6_KONTUM_Book1 2 2 3 2" xfId="15226" xr:uid="{00000000-0005-0000-0000-000090210000}"/>
    <cellStyle name="T_Bc_tuan_1_CKy_6_KONTUM_Book1 2 2 4" xfId="15227" xr:uid="{00000000-0005-0000-0000-000091210000}"/>
    <cellStyle name="T_Bc_tuan_1_CKy_6_KONTUM_Book1 2 3" xfId="5877" xr:uid="{00000000-0005-0000-0000-000092210000}"/>
    <cellStyle name="T_Bc_tuan_1_CKy_6_KONTUM_Book1 2 3 2" xfId="5878" xr:uid="{00000000-0005-0000-0000-000093210000}"/>
    <cellStyle name="T_Bc_tuan_1_CKy_6_KONTUM_Book1 2 3 2 2" xfId="15228" xr:uid="{00000000-0005-0000-0000-000094210000}"/>
    <cellStyle name="T_Bc_tuan_1_CKy_6_KONTUM_Book1 2 3 3" xfId="5879" xr:uid="{00000000-0005-0000-0000-000095210000}"/>
    <cellStyle name="T_Bc_tuan_1_CKy_6_KONTUM_Book1 2 3 3 2" xfId="15229" xr:uid="{00000000-0005-0000-0000-000096210000}"/>
    <cellStyle name="T_Bc_tuan_1_CKy_6_KONTUM_Book1 2 3 4" xfId="15230" xr:uid="{00000000-0005-0000-0000-000097210000}"/>
    <cellStyle name="T_Bc_tuan_1_CKy_6_KONTUM_Book1 2 4" xfId="5880" xr:uid="{00000000-0005-0000-0000-000098210000}"/>
    <cellStyle name="T_Bc_tuan_1_CKy_6_KONTUM_Book1 2 4 2" xfId="15231" xr:uid="{00000000-0005-0000-0000-000099210000}"/>
    <cellStyle name="T_Bc_tuan_1_CKy_6_KONTUM_Book1 2 5" xfId="5881" xr:uid="{00000000-0005-0000-0000-00009A210000}"/>
    <cellStyle name="T_Bc_tuan_1_CKy_6_KONTUM_Book1 2 5 2" xfId="15232" xr:uid="{00000000-0005-0000-0000-00009B210000}"/>
    <cellStyle name="T_Bc_tuan_1_CKy_6_KONTUM_Book1 2 6" xfId="15233" xr:uid="{00000000-0005-0000-0000-00009C210000}"/>
    <cellStyle name="T_Bc_tuan_1_CKy_6_KONTUM_Book1 3" xfId="5882" xr:uid="{00000000-0005-0000-0000-00009D210000}"/>
    <cellStyle name="T_Bc_tuan_1_CKy_6_KONTUM_Book1 3 2" xfId="5883" xr:uid="{00000000-0005-0000-0000-00009E210000}"/>
    <cellStyle name="T_Bc_tuan_1_CKy_6_KONTUM_Book1 3 2 2" xfId="15234" xr:uid="{00000000-0005-0000-0000-00009F210000}"/>
    <cellStyle name="T_Bc_tuan_1_CKy_6_KONTUM_Book1 3 3" xfId="5884" xr:uid="{00000000-0005-0000-0000-0000A0210000}"/>
    <cellStyle name="T_Bc_tuan_1_CKy_6_KONTUM_Book1 3 3 2" xfId="15235" xr:uid="{00000000-0005-0000-0000-0000A1210000}"/>
    <cellStyle name="T_Bc_tuan_1_CKy_6_KONTUM_Book1 3 4" xfId="15236" xr:uid="{00000000-0005-0000-0000-0000A2210000}"/>
    <cellStyle name="T_Bc_tuan_1_CKy_6_KONTUM_Book1 4" xfId="5885" xr:uid="{00000000-0005-0000-0000-0000A3210000}"/>
    <cellStyle name="T_Bc_tuan_1_CKy_6_KONTUM_Book1 4 2" xfId="5886" xr:uid="{00000000-0005-0000-0000-0000A4210000}"/>
    <cellStyle name="T_Bc_tuan_1_CKy_6_KONTUM_Book1 4 2 2" xfId="15237" xr:uid="{00000000-0005-0000-0000-0000A5210000}"/>
    <cellStyle name="T_Bc_tuan_1_CKy_6_KONTUM_Book1 4 3" xfId="5887" xr:uid="{00000000-0005-0000-0000-0000A6210000}"/>
    <cellStyle name="T_Bc_tuan_1_CKy_6_KONTUM_Book1 4 3 2" xfId="15238" xr:uid="{00000000-0005-0000-0000-0000A7210000}"/>
    <cellStyle name="T_Bc_tuan_1_CKy_6_KONTUM_Book1 4 4" xfId="15239" xr:uid="{00000000-0005-0000-0000-0000A8210000}"/>
    <cellStyle name="T_Bc_tuan_1_CKy_6_KONTUM_Book1 5" xfId="5888" xr:uid="{00000000-0005-0000-0000-0000A9210000}"/>
    <cellStyle name="T_Bc_tuan_1_CKy_6_KONTUM_Book1 5 2" xfId="15240" xr:uid="{00000000-0005-0000-0000-0000AA210000}"/>
    <cellStyle name="T_Bc_tuan_1_CKy_6_KONTUM_Book1 6" xfId="5889" xr:uid="{00000000-0005-0000-0000-0000AB210000}"/>
    <cellStyle name="T_Bc_tuan_1_CKy_6_KONTUM_Book1 6 2" xfId="15241" xr:uid="{00000000-0005-0000-0000-0000AC210000}"/>
    <cellStyle name="T_Bc_tuan_1_CKy_6_KONTUM_Book1 7" xfId="15242" xr:uid="{00000000-0005-0000-0000-0000AD210000}"/>
    <cellStyle name="T_bieu 1" xfId="5890" xr:uid="{00000000-0005-0000-0000-0000AE210000}"/>
    <cellStyle name="T_bieu 1 2" xfId="5891" xr:uid="{00000000-0005-0000-0000-0000AF210000}"/>
    <cellStyle name="T_bieu 1 2 2" xfId="5892" xr:uid="{00000000-0005-0000-0000-0000B0210000}"/>
    <cellStyle name="T_bieu 1 2 3" xfId="5893" xr:uid="{00000000-0005-0000-0000-0000B1210000}"/>
    <cellStyle name="T_bieu 1 3" xfId="5894" xr:uid="{00000000-0005-0000-0000-0000B2210000}"/>
    <cellStyle name="T_bieu 1 3 2" xfId="5895" xr:uid="{00000000-0005-0000-0000-0000B3210000}"/>
    <cellStyle name="T_bieu 1 3 3" xfId="5896" xr:uid="{00000000-0005-0000-0000-0000B4210000}"/>
    <cellStyle name="T_bieu 1 4" xfId="5897" xr:uid="{00000000-0005-0000-0000-0000B5210000}"/>
    <cellStyle name="T_bieu 1 5" xfId="5898" xr:uid="{00000000-0005-0000-0000-0000B6210000}"/>
    <cellStyle name="T_bieu 2" xfId="5899" xr:uid="{00000000-0005-0000-0000-0000B7210000}"/>
    <cellStyle name="T_bieu 2 2" xfId="5900" xr:uid="{00000000-0005-0000-0000-0000B8210000}"/>
    <cellStyle name="T_bieu 2 2 2" xfId="5901" xr:uid="{00000000-0005-0000-0000-0000B9210000}"/>
    <cellStyle name="T_bieu 2 2 3" xfId="5902" xr:uid="{00000000-0005-0000-0000-0000BA210000}"/>
    <cellStyle name="T_bieu 2 3" xfId="5903" xr:uid="{00000000-0005-0000-0000-0000BB210000}"/>
    <cellStyle name="T_bieu 2 3 2" xfId="5904" xr:uid="{00000000-0005-0000-0000-0000BC210000}"/>
    <cellStyle name="T_bieu 2 3 3" xfId="5905" xr:uid="{00000000-0005-0000-0000-0000BD210000}"/>
    <cellStyle name="T_bieu 2 4" xfId="5906" xr:uid="{00000000-0005-0000-0000-0000BE210000}"/>
    <cellStyle name="T_bieu 2 5" xfId="5907" xr:uid="{00000000-0005-0000-0000-0000BF210000}"/>
    <cellStyle name="T_bieu 4" xfId="5908" xr:uid="{00000000-0005-0000-0000-0000C0210000}"/>
    <cellStyle name="T_bieu 4 2" xfId="5909" xr:uid="{00000000-0005-0000-0000-0000C1210000}"/>
    <cellStyle name="T_bieu 4 2 2" xfId="5910" xr:uid="{00000000-0005-0000-0000-0000C2210000}"/>
    <cellStyle name="T_bieu 4 2 3" xfId="5911" xr:uid="{00000000-0005-0000-0000-0000C3210000}"/>
    <cellStyle name="T_bieu 4 3" xfId="5912" xr:uid="{00000000-0005-0000-0000-0000C4210000}"/>
    <cellStyle name="T_bieu 4 3 2" xfId="5913" xr:uid="{00000000-0005-0000-0000-0000C5210000}"/>
    <cellStyle name="T_bieu 4 3 3" xfId="5914" xr:uid="{00000000-0005-0000-0000-0000C6210000}"/>
    <cellStyle name="T_bieu 4 4" xfId="5915" xr:uid="{00000000-0005-0000-0000-0000C7210000}"/>
    <cellStyle name="T_bieu 4 5" xfId="5916" xr:uid="{00000000-0005-0000-0000-0000C8210000}"/>
    <cellStyle name="T_Bieu chi tiet Toyota - Honda-123" xfId="5917" xr:uid="{00000000-0005-0000-0000-0000C9210000}"/>
    <cellStyle name="T_Bieu chi tiet Toyota - Honda-123 2" xfId="5918" xr:uid="{00000000-0005-0000-0000-0000CA210000}"/>
    <cellStyle name="T_Bieu chi tiet Toyota - Honda-123 2 2" xfId="5919" xr:uid="{00000000-0005-0000-0000-0000CB210000}"/>
    <cellStyle name="T_Bieu chi tiet Toyota - Honda-123 2 3" xfId="5920" xr:uid="{00000000-0005-0000-0000-0000CC210000}"/>
    <cellStyle name="T_Bieu chi tiet Toyota - Honda-123 3" xfId="5921" xr:uid="{00000000-0005-0000-0000-0000CD210000}"/>
    <cellStyle name="T_Bieu chi tiet Toyota - Honda-123 3 2" xfId="5922" xr:uid="{00000000-0005-0000-0000-0000CE210000}"/>
    <cellStyle name="T_Bieu chi tiet Toyota - Honda-123 3 3" xfId="5923" xr:uid="{00000000-0005-0000-0000-0000CF210000}"/>
    <cellStyle name="T_Bieu chi tiet Toyota - Honda-123 4" xfId="5924" xr:uid="{00000000-0005-0000-0000-0000D0210000}"/>
    <cellStyle name="T_Bieu chi tiet Toyota - Honda-123 5" xfId="5925" xr:uid="{00000000-0005-0000-0000-0000D1210000}"/>
    <cellStyle name="T_Bieu DT PhiNN va tien SD dat" xfId="5926" xr:uid="{00000000-0005-0000-0000-0000D2210000}"/>
    <cellStyle name="T_Bieu DT PhiNN va tien SD dat 2" xfId="5927" xr:uid="{00000000-0005-0000-0000-0000D3210000}"/>
    <cellStyle name="T_Bieu DT PhiNN va tien SD dat 2 2" xfId="5928" xr:uid="{00000000-0005-0000-0000-0000D4210000}"/>
    <cellStyle name="T_Bieu DT PhiNN va tien SD dat 2 3" xfId="5929" xr:uid="{00000000-0005-0000-0000-0000D5210000}"/>
    <cellStyle name="T_Bieu DT PhiNN va tien SD dat 3" xfId="5930" xr:uid="{00000000-0005-0000-0000-0000D6210000}"/>
    <cellStyle name="T_Bieu DT PhiNN va tien SD dat 3 2" xfId="5931" xr:uid="{00000000-0005-0000-0000-0000D7210000}"/>
    <cellStyle name="T_Bieu DT PhiNN va tien SD dat 3 3" xfId="5932" xr:uid="{00000000-0005-0000-0000-0000D8210000}"/>
    <cellStyle name="T_Bieu DT PhiNN va tien SD dat 4" xfId="5933" xr:uid="{00000000-0005-0000-0000-0000D9210000}"/>
    <cellStyle name="T_Bieu DT PhiNN va tien SD dat 5" xfId="5934" xr:uid="{00000000-0005-0000-0000-0000DA210000}"/>
    <cellStyle name="T_Bieu kem cv 1454 ( Ca Mau)" xfId="5935" xr:uid="{00000000-0005-0000-0000-0000DB210000}"/>
    <cellStyle name="T_Bieu kem cv 1454 ( Ca Mau) 2" xfId="5936" xr:uid="{00000000-0005-0000-0000-0000DC210000}"/>
    <cellStyle name="T_Bieu kem cv 1454 ( Ca Mau) 2 2" xfId="5937" xr:uid="{00000000-0005-0000-0000-0000DD210000}"/>
    <cellStyle name="T_Bieu kem cv 1454 ( Ca Mau) 2 3" xfId="5938" xr:uid="{00000000-0005-0000-0000-0000DE210000}"/>
    <cellStyle name="T_Bieu kem cv 1454 ( Ca Mau) 3" xfId="5939" xr:uid="{00000000-0005-0000-0000-0000DF210000}"/>
    <cellStyle name="T_Bieu kem cv 1454 ( Ca Mau) 3 2" xfId="5940" xr:uid="{00000000-0005-0000-0000-0000E0210000}"/>
    <cellStyle name="T_Bieu kem cv 1454 ( Ca Mau) 3 3" xfId="5941" xr:uid="{00000000-0005-0000-0000-0000E1210000}"/>
    <cellStyle name="T_Bieu kem cv 1454 ( Ca Mau) 4" xfId="5942" xr:uid="{00000000-0005-0000-0000-0000E2210000}"/>
    <cellStyle name="T_Bieu kem cv 1454 ( Ca Mau) 5" xfId="5943" xr:uid="{00000000-0005-0000-0000-0000E3210000}"/>
    <cellStyle name="T_Bieu kem cv 1454 ( Ca Mau)_161014 Bieu bo sung co muc tieu nam 2017 - dieu chinh chieu 19_10" xfId="5944" xr:uid="{00000000-0005-0000-0000-0000E4210000}"/>
    <cellStyle name="T_Bieu kem cv 1454 ( Ca Mau)_161014 Bieu bo sung co muc tieu nam 2017 - dieu chinh chieu 19_10 2" xfId="5945" xr:uid="{00000000-0005-0000-0000-0000E5210000}"/>
    <cellStyle name="T_Bieu kem cv 1454 ( Ca Mau)_161014 Bieu bo sung co muc tieu nam 2017 - dieu chinh chieu 19_10 2 2" xfId="5946" xr:uid="{00000000-0005-0000-0000-0000E6210000}"/>
    <cellStyle name="T_Bieu kem cv 1454 ( Ca Mau)_161014 Bieu bo sung co muc tieu nam 2017 - dieu chinh chieu 19_10 2 3" xfId="5947" xr:uid="{00000000-0005-0000-0000-0000E7210000}"/>
    <cellStyle name="T_Bieu kem cv 1454 ( Ca Mau)_161014 Bieu bo sung co muc tieu nam 2017 - dieu chinh chieu 19_10 3" xfId="5948" xr:uid="{00000000-0005-0000-0000-0000E8210000}"/>
    <cellStyle name="T_Bieu kem cv 1454 ( Ca Mau)_161014 Bieu bo sung co muc tieu nam 2017 - dieu chinh chieu 19_10 3 2" xfId="5949" xr:uid="{00000000-0005-0000-0000-0000E9210000}"/>
    <cellStyle name="T_Bieu kem cv 1454 ( Ca Mau)_161014 Bieu bo sung co muc tieu nam 2017 - dieu chinh chieu 19_10 3 3" xfId="5950" xr:uid="{00000000-0005-0000-0000-0000EA210000}"/>
    <cellStyle name="T_Bieu kem cv 1454 ( Ca Mau)_161014 Bieu bo sung co muc tieu nam 2017 - dieu chinh chieu 19_10 4" xfId="5951" xr:uid="{00000000-0005-0000-0000-0000EB210000}"/>
    <cellStyle name="T_Bieu kem cv 1454 ( Ca Mau)_161014 Bieu bo sung co muc tieu nam 2017 - dieu chinh chieu 19_10 5" xfId="5952" xr:uid="{00000000-0005-0000-0000-0000EC210000}"/>
    <cellStyle name="T_Bieu kem cv 1454 ( Ca Mau)_Bieu chi tiet Toyota - Honda-123" xfId="5953" xr:uid="{00000000-0005-0000-0000-0000ED210000}"/>
    <cellStyle name="T_Bieu kem cv 1454 ( Ca Mau)_Bieu chi tiet Toyota - Honda-123 2" xfId="5954" xr:uid="{00000000-0005-0000-0000-0000EE210000}"/>
    <cellStyle name="T_Bieu kem cv 1454 ( Ca Mau)_Bieu chi tiet Toyota - Honda-123 2 2" xfId="5955" xr:uid="{00000000-0005-0000-0000-0000EF210000}"/>
    <cellStyle name="T_Bieu kem cv 1454 ( Ca Mau)_Bieu chi tiet Toyota - Honda-123 2 3" xfId="5956" xr:uid="{00000000-0005-0000-0000-0000F0210000}"/>
    <cellStyle name="T_Bieu kem cv 1454 ( Ca Mau)_Bieu chi tiet Toyota - Honda-123 3" xfId="5957" xr:uid="{00000000-0005-0000-0000-0000F1210000}"/>
    <cellStyle name="T_Bieu kem cv 1454 ( Ca Mau)_Bieu chi tiet Toyota - Honda-123 3 2" xfId="5958" xr:uid="{00000000-0005-0000-0000-0000F2210000}"/>
    <cellStyle name="T_Bieu kem cv 1454 ( Ca Mau)_Bieu chi tiet Toyota - Honda-123 3 3" xfId="5959" xr:uid="{00000000-0005-0000-0000-0000F3210000}"/>
    <cellStyle name="T_Bieu kem cv 1454 ( Ca Mau)_Bieu chi tiet Toyota - Honda-123 4" xfId="5960" xr:uid="{00000000-0005-0000-0000-0000F4210000}"/>
    <cellStyle name="T_Bieu kem cv 1454 ( Ca Mau)_Bieu chi tiet Toyota - Honda-123 5" xfId="5961" xr:uid="{00000000-0005-0000-0000-0000F5210000}"/>
    <cellStyle name="T_Bieu kem cv 1454 ( Ca Mau)_Phu luc so 17 - Bieu bo sung co muc tieu nam 2017 - Von dau tu" xfId="5962" xr:uid="{00000000-0005-0000-0000-0000F6210000}"/>
    <cellStyle name="T_Bieu kem cv 1454 ( Ca Mau)_Phu luc so 17 - Bieu bo sung co muc tieu nam 2017 - Von dau tu 2" xfId="5963" xr:uid="{00000000-0005-0000-0000-0000F7210000}"/>
    <cellStyle name="T_Bieu kem cv 1454 ( Ca Mau)_Phu luc so 17 - Bieu bo sung co muc tieu nam 2017 - Von dau tu 2 2" xfId="5964" xr:uid="{00000000-0005-0000-0000-0000F8210000}"/>
    <cellStyle name="T_Bieu kem cv 1454 ( Ca Mau)_Phu luc so 17 - Bieu bo sung co muc tieu nam 2017 - Von dau tu 2 3" xfId="5965" xr:uid="{00000000-0005-0000-0000-0000F9210000}"/>
    <cellStyle name="T_Bieu kem cv 1454 ( Ca Mau)_Phu luc so 17 - Bieu bo sung co muc tieu nam 2017 - Von dau tu 3" xfId="5966" xr:uid="{00000000-0005-0000-0000-0000FA210000}"/>
    <cellStyle name="T_Bieu kem cv 1454 ( Ca Mau)_Phu luc so 17 - Bieu bo sung co muc tieu nam 2017 - Von dau tu 3 2" xfId="5967" xr:uid="{00000000-0005-0000-0000-0000FB210000}"/>
    <cellStyle name="T_Bieu kem cv 1454 ( Ca Mau)_Phu luc so 17 - Bieu bo sung co muc tieu nam 2017 - Von dau tu 3 3" xfId="5968" xr:uid="{00000000-0005-0000-0000-0000FC210000}"/>
    <cellStyle name="T_Bieu kem cv 1454 ( Ca Mau)_Phu luc so 17 - Bieu bo sung co muc tieu nam 2017 - Von dau tu 4" xfId="5969" xr:uid="{00000000-0005-0000-0000-0000FD210000}"/>
    <cellStyle name="T_Bieu kem cv 1454 ( Ca Mau)_Phu luc so 17 - Bieu bo sung co muc tieu nam 2017 - Von dau tu 5" xfId="5970" xr:uid="{00000000-0005-0000-0000-0000FE210000}"/>
    <cellStyle name="T_Bieu kem cv 1454 ( Ca Mau)_Von ngoai nuoc" xfId="5971" xr:uid="{00000000-0005-0000-0000-0000FF210000}"/>
    <cellStyle name="T_Bieu kem cv 1454 ( Ca Mau)_Von ngoai nuoc 2" xfId="5972" xr:uid="{00000000-0005-0000-0000-000000220000}"/>
    <cellStyle name="T_Bieu kem cv 1454 ( Ca Mau)_Von ngoai nuoc 2 2" xfId="5973" xr:uid="{00000000-0005-0000-0000-000001220000}"/>
    <cellStyle name="T_Bieu kem cv 1454 ( Ca Mau)_Von ngoai nuoc 2 3" xfId="5974" xr:uid="{00000000-0005-0000-0000-000002220000}"/>
    <cellStyle name="T_Bieu kem cv 1454 ( Ca Mau)_Von ngoai nuoc 3" xfId="5975" xr:uid="{00000000-0005-0000-0000-000003220000}"/>
    <cellStyle name="T_Bieu kem cv 1454 ( Ca Mau)_Von ngoai nuoc 3 2" xfId="5976" xr:uid="{00000000-0005-0000-0000-000004220000}"/>
    <cellStyle name="T_Bieu kem cv 1454 ( Ca Mau)_Von ngoai nuoc 3 3" xfId="5977" xr:uid="{00000000-0005-0000-0000-000005220000}"/>
    <cellStyle name="T_Bieu kem cv 1454 ( Ca Mau)_Von ngoai nuoc 4" xfId="5978" xr:uid="{00000000-0005-0000-0000-000006220000}"/>
    <cellStyle name="T_Bieu kem cv 1454 ( Ca Mau)_Von ngoai nuoc 5" xfId="5979" xr:uid="{00000000-0005-0000-0000-000007220000}"/>
    <cellStyle name="T_Bieu kem cv 1454 ( Ca Mau)_Von ngoai nuoc_Du toan chi NSDP 2017" xfId="5980" xr:uid="{00000000-0005-0000-0000-000008220000}"/>
    <cellStyle name="T_Bieu kem cv 1454 ( Ca Mau)_Von ngoai nuoc_Du toan chi NSDP 2017 2" xfId="5981" xr:uid="{00000000-0005-0000-0000-000009220000}"/>
    <cellStyle name="T_Bieu kem cv 1454 ( Ca Mau)_Von ngoai nuoc_Du toan chi NSDP 2017 2 2" xfId="5982" xr:uid="{00000000-0005-0000-0000-00000A220000}"/>
    <cellStyle name="T_Bieu kem cv 1454 ( Ca Mau)_Von ngoai nuoc_Du toan chi NSDP 2017 2 3" xfId="5983" xr:uid="{00000000-0005-0000-0000-00000B220000}"/>
    <cellStyle name="T_Bieu kem cv 1454 ( Ca Mau)_Von ngoai nuoc_Du toan chi NSDP 2017 3" xfId="5984" xr:uid="{00000000-0005-0000-0000-00000C220000}"/>
    <cellStyle name="T_Bieu kem cv 1454 ( Ca Mau)_Von ngoai nuoc_Du toan chi NSDP 2017 3 2" xfId="5985" xr:uid="{00000000-0005-0000-0000-00000D220000}"/>
    <cellStyle name="T_Bieu kem cv 1454 ( Ca Mau)_Von ngoai nuoc_Du toan chi NSDP 2017 3 3" xfId="5986" xr:uid="{00000000-0005-0000-0000-00000E220000}"/>
    <cellStyle name="T_Bieu kem cv 1454 ( Ca Mau)_Von ngoai nuoc_Du toan chi NSDP 2017 4" xfId="5987" xr:uid="{00000000-0005-0000-0000-00000F220000}"/>
    <cellStyle name="T_Bieu kem cv 1454 ( Ca Mau)_Von ngoai nuoc_Du toan chi NSDP 2017 5" xfId="5988" xr:uid="{00000000-0005-0000-0000-000010220000}"/>
    <cellStyle name="T_Bieu mau cong trinh khoi cong moi 3-4" xfId="12750" xr:uid="{00000000-0005-0000-0000-000011220000}"/>
    <cellStyle name="T_Bieu mau cong trinh khoi cong moi 3-4 2" xfId="12751" xr:uid="{00000000-0005-0000-0000-000012220000}"/>
    <cellStyle name="T_Bieu mau cong trinh khoi cong moi 3-4_!1 1 bao cao giao KH ve HTCMT vung TNB   12-12-2011" xfId="12752" xr:uid="{00000000-0005-0000-0000-000013220000}"/>
    <cellStyle name="T_Bieu mau cong trinh khoi cong moi 3-4_!1 1 bao cao giao KH ve HTCMT vung TNB   12-12-2011 2" xfId="12753" xr:uid="{00000000-0005-0000-0000-000014220000}"/>
    <cellStyle name="T_Bieu mau cong trinh khoi cong moi 3-4_KH TPCP vung TNB (03-1-2012)" xfId="12754" xr:uid="{00000000-0005-0000-0000-000015220000}"/>
    <cellStyle name="T_Bieu mau cong trinh khoi cong moi 3-4_KH TPCP vung TNB (03-1-2012) 2" xfId="12755" xr:uid="{00000000-0005-0000-0000-000016220000}"/>
    <cellStyle name="T_Bieu mau danh muc du an thuoc CTMTQG nam 2008" xfId="5989" xr:uid="{00000000-0005-0000-0000-000017220000}"/>
    <cellStyle name="T_Bieu mau danh muc du an thuoc CTMTQG nam 2008 2" xfId="5990" xr:uid="{00000000-0005-0000-0000-000018220000}"/>
    <cellStyle name="T_Bieu mau danh muc du an thuoc CTMTQG nam 2008 2 2" xfId="5991" xr:uid="{00000000-0005-0000-0000-000019220000}"/>
    <cellStyle name="T_Bieu mau danh muc du an thuoc CTMTQG nam 2008 2 2 2" xfId="5992" xr:uid="{00000000-0005-0000-0000-00001A220000}"/>
    <cellStyle name="T_Bieu mau danh muc du an thuoc CTMTQG nam 2008 2 2 3" xfId="5993" xr:uid="{00000000-0005-0000-0000-00001B220000}"/>
    <cellStyle name="T_Bieu mau danh muc du an thuoc CTMTQG nam 2008 2 3" xfId="5994" xr:uid="{00000000-0005-0000-0000-00001C220000}"/>
    <cellStyle name="T_Bieu mau danh muc du an thuoc CTMTQG nam 2008 2 3 2" xfId="5995" xr:uid="{00000000-0005-0000-0000-00001D220000}"/>
    <cellStyle name="T_Bieu mau danh muc du an thuoc CTMTQG nam 2008 2 3 3" xfId="5996" xr:uid="{00000000-0005-0000-0000-00001E220000}"/>
    <cellStyle name="T_Bieu mau danh muc du an thuoc CTMTQG nam 2008 2 4" xfId="5997" xr:uid="{00000000-0005-0000-0000-00001F220000}"/>
    <cellStyle name="T_Bieu mau danh muc du an thuoc CTMTQG nam 2008 2 5" xfId="5998" xr:uid="{00000000-0005-0000-0000-000020220000}"/>
    <cellStyle name="T_Bieu mau danh muc du an thuoc CTMTQG nam 2008 3" xfId="5999" xr:uid="{00000000-0005-0000-0000-000021220000}"/>
    <cellStyle name="T_Bieu mau danh muc du an thuoc CTMTQG nam 2008 3 2" xfId="6000" xr:uid="{00000000-0005-0000-0000-000022220000}"/>
    <cellStyle name="T_Bieu mau danh muc du an thuoc CTMTQG nam 2008 3 2 2" xfId="6001" xr:uid="{00000000-0005-0000-0000-000023220000}"/>
    <cellStyle name="T_Bieu mau danh muc du an thuoc CTMTQG nam 2008 3 2 3" xfId="6002" xr:uid="{00000000-0005-0000-0000-000024220000}"/>
    <cellStyle name="T_Bieu mau danh muc du an thuoc CTMTQG nam 2008 3 3" xfId="6003" xr:uid="{00000000-0005-0000-0000-000025220000}"/>
    <cellStyle name="T_Bieu mau danh muc du an thuoc CTMTQG nam 2008 3 3 2" xfId="6004" xr:uid="{00000000-0005-0000-0000-000026220000}"/>
    <cellStyle name="T_Bieu mau danh muc du an thuoc CTMTQG nam 2008 3 3 3" xfId="6005" xr:uid="{00000000-0005-0000-0000-000027220000}"/>
    <cellStyle name="T_Bieu mau danh muc du an thuoc CTMTQG nam 2008 3 4" xfId="6006" xr:uid="{00000000-0005-0000-0000-000028220000}"/>
    <cellStyle name="T_Bieu mau danh muc du an thuoc CTMTQG nam 2008 3 5" xfId="6007" xr:uid="{00000000-0005-0000-0000-000029220000}"/>
    <cellStyle name="T_Bieu mau danh muc du an thuoc CTMTQG nam 2008 4" xfId="6008" xr:uid="{00000000-0005-0000-0000-00002A220000}"/>
    <cellStyle name="T_Bieu mau danh muc du an thuoc CTMTQG nam 2008 4 2" xfId="6009" xr:uid="{00000000-0005-0000-0000-00002B220000}"/>
    <cellStyle name="T_Bieu mau danh muc du an thuoc CTMTQG nam 2008 4 3" xfId="6010" xr:uid="{00000000-0005-0000-0000-00002C220000}"/>
    <cellStyle name="T_Bieu mau danh muc du an thuoc CTMTQG nam 2008 5" xfId="6011" xr:uid="{00000000-0005-0000-0000-00002D220000}"/>
    <cellStyle name="T_Bieu mau danh muc du an thuoc CTMTQG nam 2008 5 2" xfId="6012" xr:uid="{00000000-0005-0000-0000-00002E220000}"/>
    <cellStyle name="T_Bieu mau danh muc du an thuoc CTMTQG nam 2008 5 3" xfId="6013" xr:uid="{00000000-0005-0000-0000-00002F220000}"/>
    <cellStyle name="T_Bieu mau danh muc du an thuoc CTMTQG nam 2008 6" xfId="6014" xr:uid="{00000000-0005-0000-0000-000030220000}"/>
    <cellStyle name="T_Bieu mau danh muc du an thuoc CTMTQG nam 2008 7" xfId="6015" xr:uid="{00000000-0005-0000-0000-000031220000}"/>
    <cellStyle name="T_Bieu mau danh muc du an thuoc CTMTQG nam 2008_!1 1 bao cao giao KH ve HTCMT vung TNB   12-12-2011" xfId="12756" xr:uid="{00000000-0005-0000-0000-000032220000}"/>
    <cellStyle name="T_Bieu mau danh muc du an thuoc CTMTQG nam 2008_!1 1 bao cao giao KH ve HTCMT vung TNB   12-12-2011 2" xfId="12757" xr:uid="{00000000-0005-0000-0000-000033220000}"/>
    <cellStyle name="T_Bieu mau danh muc du an thuoc CTMTQG nam 2008_131114- Bieu giao du toan CTMTQG 2014 giao" xfId="6016" xr:uid="{00000000-0005-0000-0000-000034220000}"/>
    <cellStyle name="T_Bieu mau danh muc du an thuoc CTMTQG nam 2008_131114- Bieu giao du toan CTMTQG 2014 giao 2" xfId="6017" xr:uid="{00000000-0005-0000-0000-000035220000}"/>
    <cellStyle name="T_Bieu mau danh muc du an thuoc CTMTQG nam 2008_131114- Bieu giao du toan CTMTQG 2014 giao 2 2" xfId="6018" xr:uid="{00000000-0005-0000-0000-000036220000}"/>
    <cellStyle name="T_Bieu mau danh muc du an thuoc CTMTQG nam 2008_131114- Bieu giao du toan CTMTQG 2014 giao 2 3" xfId="6019" xr:uid="{00000000-0005-0000-0000-000037220000}"/>
    <cellStyle name="T_Bieu mau danh muc du an thuoc CTMTQG nam 2008_131114- Bieu giao du toan CTMTQG 2014 giao 3" xfId="6020" xr:uid="{00000000-0005-0000-0000-000038220000}"/>
    <cellStyle name="T_Bieu mau danh muc du an thuoc CTMTQG nam 2008_131114- Bieu giao du toan CTMTQG 2014 giao 3 2" xfId="6021" xr:uid="{00000000-0005-0000-0000-000039220000}"/>
    <cellStyle name="T_Bieu mau danh muc du an thuoc CTMTQG nam 2008_131114- Bieu giao du toan CTMTQG 2014 giao 3 3" xfId="6022" xr:uid="{00000000-0005-0000-0000-00003A220000}"/>
    <cellStyle name="T_Bieu mau danh muc du an thuoc CTMTQG nam 2008_131114- Bieu giao du toan CTMTQG 2014 giao 4" xfId="6023" xr:uid="{00000000-0005-0000-0000-00003B220000}"/>
    <cellStyle name="T_Bieu mau danh muc du an thuoc CTMTQG nam 2008_131114- Bieu giao du toan CTMTQG 2014 giao 5" xfId="6024" xr:uid="{00000000-0005-0000-0000-00003C220000}"/>
    <cellStyle name="T_Bieu mau danh muc du an thuoc CTMTQG nam 2008_160715 Mau bieu du toan vong I nam 2017" xfId="6025" xr:uid="{00000000-0005-0000-0000-00003D220000}"/>
    <cellStyle name="T_Bieu mau danh muc du an thuoc CTMTQG nam 2008_160715 Mau bieu du toan vong I nam 2017 2" xfId="6026" xr:uid="{00000000-0005-0000-0000-00003E220000}"/>
    <cellStyle name="T_Bieu mau danh muc du an thuoc CTMTQG nam 2008_160715 Mau bieu du toan vong I nam 2017 2 2" xfId="6027" xr:uid="{00000000-0005-0000-0000-00003F220000}"/>
    <cellStyle name="T_Bieu mau danh muc du an thuoc CTMTQG nam 2008_160715 Mau bieu du toan vong I nam 2017 2 3" xfId="6028" xr:uid="{00000000-0005-0000-0000-000040220000}"/>
    <cellStyle name="T_Bieu mau danh muc du an thuoc CTMTQG nam 2008_160715 Mau bieu du toan vong I nam 2017 3" xfId="6029" xr:uid="{00000000-0005-0000-0000-000041220000}"/>
    <cellStyle name="T_Bieu mau danh muc du an thuoc CTMTQG nam 2008_160715 Mau bieu du toan vong I nam 2017 3 2" xfId="6030" xr:uid="{00000000-0005-0000-0000-000042220000}"/>
    <cellStyle name="T_Bieu mau danh muc du an thuoc CTMTQG nam 2008_160715 Mau bieu du toan vong I nam 2017 3 3" xfId="6031" xr:uid="{00000000-0005-0000-0000-000043220000}"/>
    <cellStyle name="T_Bieu mau danh muc du an thuoc CTMTQG nam 2008_160715 Mau bieu du toan vong I nam 2017 4" xfId="6032" xr:uid="{00000000-0005-0000-0000-000044220000}"/>
    <cellStyle name="T_Bieu mau danh muc du an thuoc CTMTQG nam 2008_160715 Mau bieu du toan vong I nam 2017 5" xfId="6033" xr:uid="{00000000-0005-0000-0000-000045220000}"/>
    <cellStyle name="T_Bieu mau danh muc du an thuoc CTMTQG nam 2008_bieu tong hop" xfId="6034" xr:uid="{00000000-0005-0000-0000-000046220000}"/>
    <cellStyle name="T_Bieu mau danh muc du an thuoc CTMTQG nam 2008_bieu tong hop 2" xfId="6035" xr:uid="{00000000-0005-0000-0000-000047220000}"/>
    <cellStyle name="T_Bieu mau danh muc du an thuoc CTMTQG nam 2008_bieu tong hop 2 2" xfId="6036" xr:uid="{00000000-0005-0000-0000-000048220000}"/>
    <cellStyle name="T_Bieu mau danh muc du an thuoc CTMTQG nam 2008_bieu tong hop 2 2 2" xfId="6037" xr:uid="{00000000-0005-0000-0000-000049220000}"/>
    <cellStyle name="T_Bieu mau danh muc du an thuoc CTMTQG nam 2008_bieu tong hop 2 2 3" xfId="6038" xr:uid="{00000000-0005-0000-0000-00004A220000}"/>
    <cellStyle name="T_Bieu mau danh muc du an thuoc CTMTQG nam 2008_bieu tong hop 2 3" xfId="6039" xr:uid="{00000000-0005-0000-0000-00004B220000}"/>
    <cellStyle name="T_Bieu mau danh muc du an thuoc CTMTQG nam 2008_bieu tong hop 2 3 2" xfId="6040" xr:uid="{00000000-0005-0000-0000-00004C220000}"/>
    <cellStyle name="T_Bieu mau danh muc du an thuoc CTMTQG nam 2008_bieu tong hop 2 3 3" xfId="6041" xr:uid="{00000000-0005-0000-0000-00004D220000}"/>
    <cellStyle name="T_Bieu mau danh muc du an thuoc CTMTQG nam 2008_bieu tong hop 2 4" xfId="6042" xr:uid="{00000000-0005-0000-0000-00004E220000}"/>
    <cellStyle name="T_Bieu mau danh muc du an thuoc CTMTQG nam 2008_bieu tong hop 2 5" xfId="6043" xr:uid="{00000000-0005-0000-0000-00004F220000}"/>
    <cellStyle name="T_Bieu mau danh muc du an thuoc CTMTQG nam 2008_bieu tong hop 3" xfId="6044" xr:uid="{00000000-0005-0000-0000-000050220000}"/>
    <cellStyle name="T_Bieu mau danh muc du an thuoc CTMTQG nam 2008_bieu tong hop 3 2" xfId="6045" xr:uid="{00000000-0005-0000-0000-000051220000}"/>
    <cellStyle name="T_Bieu mau danh muc du an thuoc CTMTQG nam 2008_bieu tong hop 3 3" xfId="6046" xr:uid="{00000000-0005-0000-0000-000052220000}"/>
    <cellStyle name="T_Bieu mau danh muc du an thuoc CTMTQG nam 2008_bieu tong hop 4" xfId="6047" xr:uid="{00000000-0005-0000-0000-000053220000}"/>
    <cellStyle name="T_Bieu mau danh muc du an thuoc CTMTQG nam 2008_bieu tong hop 4 2" xfId="6048" xr:uid="{00000000-0005-0000-0000-000054220000}"/>
    <cellStyle name="T_Bieu mau danh muc du an thuoc CTMTQG nam 2008_bieu tong hop 4 3" xfId="6049" xr:uid="{00000000-0005-0000-0000-000055220000}"/>
    <cellStyle name="T_Bieu mau danh muc du an thuoc CTMTQG nam 2008_bieu tong hop 5" xfId="6050" xr:uid="{00000000-0005-0000-0000-000056220000}"/>
    <cellStyle name="T_Bieu mau danh muc du an thuoc CTMTQG nam 2008_bieu tong hop 6" xfId="6051" xr:uid="{00000000-0005-0000-0000-000057220000}"/>
    <cellStyle name="T_Bieu mau danh muc du an thuoc CTMTQG nam 2008_Du toan chi NSDP 2017" xfId="6052" xr:uid="{00000000-0005-0000-0000-000058220000}"/>
    <cellStyle name="T_Bieu mau danh muc du an thuoc CTMTQG nam 2008_Du toan chi NSDP 2017 2" xfId="6053" xr:uid="{00000000-0005-0000-0000-000059220000}"/>
    <cellStyle name="T_Bieu mau danh muc du an thuoc CTMTQG nam 2008_Du toan chi NSDP 2017 2 2" xfId="6054" xr:uid="{00000000-0005-0000-0000-00005A220000}"/>
    <cellStyle name="T_Bieu mau danh muc du an thuoc CTMTQG nam 2008_Du toan chi NSDP 2017 2 3" xfId="6055" xr:uid="{00000000-0005-0000-0000-00005B220000}"/>
    <cellStyle name="T_Bieu mau danh muc du an thuoc CTMTQG nam 2008_Du toan chi NSDP 2017 3" xfId="6056" xr:uid="{00000000-0005-0000-0000-00005C220000}"/>
    <cellStyle name="T_Bieu mau danh muc du an thuoc CTMTQG nam 2008_Du toan chi NSDP 2017 3 2" xfId="6057" xr:uid="{00000000-0005-0000-0000-00005D220000}"/>
    <cellStyle name="T_Bieu mau danh muc du an thuoc CTMTQG nam 2008_Du toan chi NSDP 2017 3 3" xfId="6058" xr:uid="{00000000-0005-0000-0000-00005E220000}"/>
    <cellStyle name="T_Bieu mau danh muc du an thuoc CTMTQG nam 2008_Du toan chi NSDP 2017 4" xfId="6059" xr:uid="{00000000-0005-0000-0000-00005F220000}"/>
    <cellStyle name="T_Bieu mau danh muc du an thuoc CTMTQG nam 2008_Du toan chi NSDP 2017 5" xfId="6060" xr:uid="{00000000-0005-0000-0000-000060220000}"/>
    <cellStyle name="T_Bieu mau danh muc du an thuoc CTMTQG nam 2008_KH TPCP vung TNB (03-1-2012)" xfId="12758" xr:uid="{00000000-0005-0000-0000-000061220000}"/>
    <cellStyle name="T_Bieu mau danh muc du an thuoc CTMTQG nam 2008_KH TPCP vung TNB (03-1-2012) 2" xfId="12759" xr:uid="{00000000-0005-0000-0000-000062220000}"/>
    <cellStyle name="T_Bieu mau danh muc du an thuoc CTMTQG nam 2008_Tong hop ra soat von ung 2011 -Chau" xfId="6061" xr:uid="{00000000-0005-0000-0000-000063220000}"/>
    <cellStyle name="T_Bieu mau danh muc du an thuoc CTMTQG nam 2008_Tong hop ra soat von ung 2011 -Chau 2" xfId="6062" xr:uid="{00000000-0005-0000-0000-000064220000}"/>
    <cellStyle name="T_Bieu mau danh muc du an thuoc CTMTQG nam 2008_Tong hop ra soat von ung 2011 -Chau 2 2" xfId="6063" xr:uid="{00000000-0005-0000-0000-000065220000}"/>
    <cellStyle name="T_Bieu mau danh muc du an thuoc CTMTQG nam 2008_Tong hop ra soat von ung 2011 -Chau 2 2 2" xfId="6064" xr:uid="{00000000-0005-0000-0000-000066220000}"/>
    <cellStyle name="T_Bieu mau danh muc du an thuoc CTMTQG nam 2008_Tong hop ra soat von ung 2011 -Chau 2 2 3" xfId="6065" xr:uid="{00000000-0005-0000-0000-000067220000}"/>
    <cellStyle name="T_Bieu mau danh muc du an thuoc CTMTQG nam 2008_Tong hop ra soat von ung 2011 -Chau 2 3" xfId="6066" xr:uid="{00000000-0005-0000-0000-000068220000}"/>
    <cellStyle name="T_Bieu mau danh muc du an thuoc CTMTQG nam 2008_Tong hop ra soat von ung 2011 -Chau 2 3 2" xfId="6067" xr:uid="{00000000-0005-0000-0000-000069220000}"/>
    <cellStyle name="T_Bieu mau danh muc du an thuoc CTMTQG nam 2008_Tong hop ra soat von ung 2011 -Chau 2 3 3" xfId="6068" xr:uid="{00000000-0005-0000-0000-00006A220000}"/>
    <cellStyle name="T_Bieu mau danh muc du an thuoc CTMTQG nam 2008_Tong hop ra soat von ung 2011 -Chau 2 4" xfId="6069" xr:uid="{00000000-0005-0000-0000-00006B220000}"/>
    <cellStyle name="T_Bieu mau danh muc du an thuoc CTMTQG nam 2008_Tong hop ra soat von ung 2011 -Chau 2 5" xfId="6070" xr:uid="{00000000-0005-0000-0000-00006C220000}"/>
    <cellStyle name="T_Bieu mau danh muc du an thuoc CTMTQG nam 2008_Tong hop ra soat von ung 2011 -Chau 3" xfId="6071" xr:uid="{00000000-0005-0000-0000-00006D220000}"/>
    <cellStyle name="T_Bieu mau danh muc du an thuoc CTMTQG nam 2008_Tong hop ra soat von ung 2011 -Chau 3 2" xfId="6072" xr:uid="{00000000-0005-0000-0000-00006E220000}"/>
    <cellStyle name="T_Bieu mau danh muc du an thuoc CTMTQG nam 2008_Tong hop ra soat von ung 2011 -Chau 3 3" xfId="6073" xr:uid="{00000000-0005-0000-0000-00006F220000}"/>
    <cellStyle name="T_Bieu mau danh muc du an thuoc CTMTQG nam 2008_Tong hop ra soat von ung 2011 -Chau 4" xfId="6074" xr:uid="{00000000-0005-0000-0000-000070220000}"/>
    <cellStyle name="T_Bieu mau danh muc du an thuoc CTMTQG nam 2008_Tong hop ra soat von ung 2011 -Chau 4 2" xfId="6075" xr:uid="{00000000-0005-0000-0000-000071220000}"/>
    <cellStyle name="T_Bieu mau danh muc du an thuoc CTMTQG nam 2008_Tong hop ra soat von ung 2011 -Chau 4 3" xfId="6076" xr:uid="{00000000-0005-0000-0000-000072220000}"/>
    <cellStyle name="T_Bieu mau danh muc du an thuoc CTMTQG nam 2008_Tong hop ra soat von ung 2011 -Chau 5" xfId="6077" xr:uid="{00000000-0005-0000-0000-000073220000}"/>
    <cellStyle name="T_Bieu mau danh muc du an thuoc CTMTQG nam 2008_Tong hop ra soat von ung 2011 -Chau 6" xfId="6078" xr:uid="{00000000-0005-0000-0000-000074220000}"/>
    <cellStyle name="T_Bieu mau danh muc du an thuoc CTMTQG nam 2008_Tong hop -Yte-Giao thong-Thuy loi-24-6" xfId="6079" xr:uid="{00000000-0005-0000-0000-000075220000}"/>
    <cellStyle name="T_Bieu mau danh muc du an thuoc CTMTQG nam 2008_Tong hop -Yte-Giao thong-Thuy loi-24-6 2" xfId="6080" xr:uid="{00000000-0005-0000-0000-000076220000}"/>
    <cellStyle name="T_Bieu mau danh muc du an thuoc CTMTQG nam 2008_Tong hop -Yte-Giao thong-Thuy loi-24-6 2 2" xfId="6081" xr:uid="{00000000-0005-0000-0000-000077220000}"/>
    <cellStyle name="T_Bieu mau danh muc du an thuoc CTMTQG nam 2008_Tong hop -Yte-Giao thong-Thuy loi-24-6 2 2 2" xfId="6082" xr:uid="{00000000-0005-0000-0000-000078220000}"/>
    <cellStyle name="T_Bieu mau danh muc du an thuoc CTMTQG nam 2008_Tong hop -Yte-Giao thong-Thuy loi-24-6 2 2 3" xfId="6083" xr:uid="{00000000-0005-0000-0000-000079220000}"/>
    <cellStyle name="T_Bieu mau danh muc du an thuoc CTMTQG nam 2008_Tong hop -Yte-Giao thong-Thuy loi-24-6 2 3" xfId="6084" xr:uid="{00000000-0005-0000-0000-00007A220000}"/>
    <cellStyle name="T_Bieu mau danh muc du an thuoc CTMTQG nam 2008_Tong hop -Yte-Giao thong-Thuy loi-24-6 2 3 2" xfId="6085" xr:uid="{00000000-0005-0000-0000-00007B220000}"/>
    <cellStyle name="T_Bieu mau danh muc du an thuoc CTMTQG nam 2008_Tong hop -Yte-Giao thong-Thuy loi-24-6 2 3 3" xfId="6086" xr:uid="{00000000-0005-0000-0000-00007C220000}"/>
    <cellStyle name="T_Bieu mau danh muc du an thuoc CTMTQG nam 2008_Tong hop -Yte-Giao thong-Thuy loi-24-6 2 4" xfId="6087" xr:uid="{00000000-0005-0000-0000-00007D220000}"/>
    <cellStyle name="T_Bieu mau danh muc du an thuoc CTMTQG nam 2008_Tong hop -Yte-Giao thong-Thuy loi-24-6 2 5" xfId="6088" xr:uid="{00000000-0005-0000-0000-00007E220000}"/>
    <cellStyle name="T_Bieu mau danh muc du an thuoc CTMTQG nam 2008_Tong hop -Yte-Giao thong-Thuy loi-24-6 3" xfId="6089" xr:uid="{00000000-0005-0000-0000-00007F220000}"/>
    <cellStyle name="T_Bieu mau danh muc du an thuoc CTMTQG nam 2008_Tong hop -Yte-Giao thong-Thuy loi-24-6 3 2" xfId="6090" xr:uid="{00000000-0005-0000-0000-000080220000}"/>
    <cellStyle name="T_Bieu mau danh muc du an thuoc CTMTQG nam 2008_Tong hop -Yte-Giao thong-Thuy loi-24-6 3 3" xfId="6091" xr:uid="{00000000-0005-0000-0000-000081220000}"/>
    <cellStyle name="T_Bieu mau danh muc du an thuoc CTMTQG nam 2008_Tong hop -Yte-Giao thong-Thuy loi-24-6 4" xfId="6092" xr:uid="{00000000-0005-0000-0000-000082220000}"/>
    <cellStyle name="T_Bieu mau danh muc du an thuoc CTMTQG nam 2008_Tong hop -Yte-Giao thong-Thuy loi-24-6 4 2" xfId="6093" xr:uid="{00000000-0005-0000-0000-000083220000}"/>
    <cellStyle name="T_Bieu mau danh muc du an thuoc CTMTQG nam 2008_Tong hop -Yte-Giao thong-Thuy loi-24-6 4 3" xfId="6094" xr:uid="{00000000-0005-0000-0000-000084220000}"/>
    <cellStyle name="T_Bieu mau danh muc du an thuoc CTMTQG nam 2008_Tong hop -Yte-Giao thong-Thuy loi-24-6 5" xfId="6095" xr:uid="{00000000-0005-0000-0000-000085220000}"/>
    <cellStyle name="T_Bieu mau danh muc du an thuoc CTMTQG nam 2008_Tong hop -Yte-Giao thong-Thuy loi-24-6 6" xfId="6096" xr:uid="{00000000-0005-0000-0000-000086220000}"/>
    <cellStyle name="T_Bieu tong hop nhu cau ung 2011 da chon loc -Mien nui" xfId="6097" xr:uid="{00000000-0005-0000-0000-000087220000}"/>
    <cellStyle name="T_Bieu tong hop nhu cau ung 2011 da chon loc -Mien nui 2" xfId="6098" xr:uid="{00000000-0005-0000-0000-000088220000}"/>
    <cellStyle name="T_Bieu tong hop nhu cau ung 2011 da chon loc -Mien nui 2 2" xfId="6099" xr:uid="{00000000-0005-0000-0000-000089220000}"/>
    <cellStyle name="T_Bieu tong hop nhu cau ung 2011 da chon loc -Mien nui 2 2 2" xfId="6100" xr:uid="{00000000-0005-0000-0000-00008A220000}"/>
    <cellStyle name="T_Bieu tong hop nhu cau ung 2011 da chon loc -Mien nui 2 2 3" xfId="6101" xr:uid="{00000000-0005-0000-0000-00008B220000}"/>
    <cellStyle name="T_Bieu tong hop nhu cau ung 2011 da chon loc -Mien nui 2 3" xfId="6102" xr:uid="{00000000-0005-0000-0000-00008C220000}"/>
    <cellStyle name="T_Bieu tong hop nhu cau ung 2011 da chon loc -Mien nui 2 3 2" xfId="6103" xr:uid="{00000000-0005-0000-0000-00008D220000}"/>
    <cellStyle name="T_Bieu tong hop nhu cau ung 2011 da chon loc -Mien nui 2 3 3" xfId="6104" xr:uid="{00000000-0005-0000-0000-00008E220000}"/>
    <cellStyle name="T_Bieu tong hop nhu cau ung 2011 da chon loc -Mien nui 2 4" xfId="6105" xr:uid="{00000000-0005-0000-0000-00008F220000}"/>
    <cellStyle name="T_Bieu tong hop nhu cau ung 2011 da chon loc -Mien nui 2 5" xfId="6106" xr:uid="{00000000-0005-0000-0000-000090220000}"/>
    <cellStyle name="T_Bieu tong hop nhu cau ung 2011 da chon loc -Mien nui 3" xfId="6107" xr:uid="{00000000-0005-0000-0000-000091220000}"/>
    <cellStyle name="T_Bieu tong hop nhu cau ung 2011 da chon loc -Mien nui 3 2" xfId="6108" xr:uid="{00000000-0005-0000-0000-000092220000}"/>
    <cellStyle name="T_Bieu tong hop nhu cau ung 2011 da chon loc -Mien nui 3 2 2" xfId="6109" xr:uid="{00000000-0005-0000-0000-000093220000}"/>
    <cellStyle name="T_Bieu tong hop nhu cau ung 2011 da chon loc -Mien nui 3 2 3" xfId="6110" xr:uid="{00000000-0005-0000-0000-000094220000}"/>
    <cellStyle name="T_Bieu tong hop nhu cau ung 2011 da chon loc -Mien nui 3 3" xfId="6111" xr:uid="{00000000-0005-0000-0000-000095220000}"/>
    <cellStyle name="T_Bieu tong hop nhu cau ung 2011 da chon loc -Mien nui 3 3 2" xfId="6112" xr:uid="{00000000-0005-0000-0000-000096220000}"/>
    <cellStyle name="T_Bieu tong hop nhu cau ung 2011 da chon loc -Mien nui 3 3 3" xfId="6113" xr:uid="{00000000-0005-0000-0000-000097220000}"/>
    <cellStyle name="T_Bieu tong hop nhu cau ung 2011 da chon loc -Mien nui 3 4" xfId="6114" xr:uid="{00000000-0005-0000-0000-000098220000}"/>
    <cellStyle name="T_Bieu tong hop nhu cau ung 2011 da chon loc -Mien nui 3 5" xfId="6115" xr:uid="{00000000-0005-0000-0000-000099220000}"/>
    <cellStyle name="T_Bieu tong hop nhu cau ung 2011 da chon loc -Mien nui 4" xfId="6116" xr:uid="{00000000-0005-0000-0000-00009A220000}"/>
    <cellStyle name="T_Bieu tong hop nhu cau ung 2011 da chon loc -Mien nui 4 2" xfId="6117" xr:uid="{00000000-0005-0000-0000-00009B220000}"/>
    <cellStyle name="T_Bieu tong hop nhu cau ung 2011 da chon loc -Mien nui 4 3" xfId="6118" xr:uid="{00000000-0005-0000-0000-00009C220000}"/>
    <cellStyle name="T_Bieu tong hop nhu cau ung 2011 da chon loc -Mien nui 5" xfId="6119" xr:uid="{00000000-0005-0000-0000-00009D220000}"/>
    <cellStyle name="T_Bieu tong hop nhu cau ung 2011 da chon loc -Mien nui 5 2" xfId="6120" xr:uid="{00000000-0005-0000-0000-00009E220000}"/>
    <cellStyle name="T_Bieu tong hop nhu cau ung 2011 da chon loc -Mien nui 5 3" xfId="6121" xr:uid="{00000000-0005-0000-0000-00009F220000}"/>
    <cellStyle name="T_Bieu tong hop nhu cau ung 2011 da chon loc -Mien nui 6" xfId="6122" xr:uid="{00000000-0005-0000-0000-0000A0220000}"/>
    <cellStyle name="T_Bieu tong hop nhu cau ung 2011 da chon loc -Mien nui 7" xfId="6123" xr:uid="{00000000-0005-0000-0000-0000A1220000}"/>
    <cellStyle name="T_Bieu tong hop nhu cau ung 2011 da chon loc -Mien nui_!1 1 bao cao giao KH ve HTCMT vung TNB   12-12-2011" xfId="12760" xr:uid="{00000000-0005-0000-0000-0000A2220000}"/>
    <cellStyle name="T_Bieu tong hop nhu cau ung 2011 da chon loc -Mien nui_!1 1 bao cao giao KH ve HTCMT vung TNB   12-12-2011 2" xfId="12761" xr:uid="{00000000-0005-0000-0000-0000A3220000}"/>
    <cellStyle name="T_Bieu tong hop nhu cau ung 2011 da chon loc -Mien nui_131114- Bieu giao du toan CTMTQG 2014 giao" xfId="6124" xr:uid="{00000000-0005-0000-0000-0000A4220000}"/>
    <cellStyle name="T_Bieu tong hop nhu cau ung 2011 da chon loc -Mien nui_131114- Bieu giao du toan CTMTQG 2014 giao 2" xfId="6125" xr:uid="{00000000-0005-0000-0000-0000A5220000}"/>
    <cellStyle name="T_Bieu tong hop nhu cau ung 2011 da chon loc -Mien nui_131114- Bieu giao du toan CTMTQG 2014 giao 2 2" xfId="6126" xr:uid="{00000000-0005-0000-0000-0000A6220000}"/>
    <cellStyle name="T_Bieu tong hop nhu cau ung 2011 da chon loc -Mien nui_131114- Bieu giao du toan CTMTQG 2014 giao 2 3" xfId="6127" xr:uid="{00000000-0005-0000-0000-0000A7220000}"/>
    <cellStyle name="T_Bieu tong hop nhu cau ung 2011 da chon loc -Mien nui_131114- Bieu giao du toan CTMTQG 2014 giao 3" xfId="6128" xr:uid="{00000000-0005-0000-0000-0000A8220000}"/>
    <cellStyle name="T_Bieu tong hop nhu cau ung 2011 da chon loc -Mien nui_131114- Bieu giao du toan CTMTQG 2014 giao 3 2" xfId="6129" xr:uid="{00000000-0005-0000-0000-0000A9220000}"/>
    <cellStyle name="T_Bieu tong hop nhu cau ung 2011 da chon loc -Mien nui_131114- Bieu giao du toan CTMTQG 2014 giao 3 3" xfId="6130" xr:uid="{00000000-0005-0000-0000-0000AA220000}"/>
    <cellStyle name="T_Bieu tong hop nhu cau ung 2011 da chon loc -Mien nui_131114- Bieu giao du toan CTMTQG 2014 giao 4" xfId="6131" xr:uid="{00000000-0005-0000-0000-0000AB220000}"/>
    <cellStyle name="T_Bieu tong hop nhu cau ung 2011 da chon loc -Mien nui_131114- Bieu giao du toan CTMTQG 2014 giao 5" xfId="6132" xr:uid="{00000000-0005-0000-0000-0000AC220000}"/>
    <cellStyle name="T_Bieu tong hop nhu cau ung 2011 da chon loc -Mien nui_160715 Mau bieu du toan vong I nam 2017" xfId="6133" xr:uid="{00000000-0005-0000-0000-0000AD220000}"/>
    <cellStyle name="T_Bieu tong hop nhu cau ung 2011 da chon loc -Mien nui_160715 Mau bieu du toan vong I nam 2017 2" xfId="6134" xr:uid="{00000000-0005-0000-0000-0000AE220000}"/>
    <cellStyle name="T_Bieu tong hop nhu cau ung 2011 da chon loc -Mien nui_160715 Mau bieu du toan vong I nam 2017 2 2" xfId="6135" xr:uid="{00000000-0005-0000-0000-0000AF220000}"/>
    <cellStyle name="T_Bieu tong hop nhu cau ung 2011 da chon loc -Mien nui_160715 Mau bieu du toan vong I nam 2017 2 3" xfId="6136" xr:uid="{00000000-0005-0000-0000-0000B0220000}"/>
    <cellStyle name="T_Bieu tong hop nhu cau ung 2011 da chon loc -Mien nui_160715 Mau bieu du toan vong I nam 2017 3" xfId="6137" xr:uid="{00000000-0005-0000-0000-0000B1220000}"/>
    <cellStyle name="T_Bieu tong hop nhu cau ung 2011 da chon loc -Mien nui_160715 Mau bieu du toan vong I nam 2017 3 2" xfId="6138" xr:uid="{00000000-0005-0000-0000-0000B2220000}"/>
    <cellStyle name="T_Bieu tong hop nhu cau ung 2011 da chon loc -Mien nui_160715 Mau bieu du toan vong I nam 2017 3 3" xfId="6139" xr:uid="{00000000-0005-0000-0000-0000B3220000}"/>
    <cellStyle name="T_Bieu tong hop nhu cau ung 2011 da chon loc -Mien nui_160715 Mau bieu du toan vong I nam 2017 4" xfId="6140" xr:uid="{00000000-0005-0000-0000-0000B4220000}"/>
    <cellStyle name="T_Bieu tong hop nhu cau ung 2011 da chon loc -Mien nui_160715 Mau bieu du toan vong I nam 2017 5" xfId="6141" xr:uid="{00000000-0005-0000-0000-0000B5220000}"/>
    <cellStyle name="T_Bieu tong hop nhu cau ung 2011 da chon loc -Mien nui_Du toan chi NSDP 2017" xfId="6142" xr:uid="{00000000-0005-0000-0000-0000B6220000}"/>
    <cellStyle name="T_Bieu tong hop nhu cau ung 2011 da chon loc -Mien nui_Du toan chi NSDP 2017 2" xfId="6143" xr:uid="{00000000-0005-0000-0000-0000B7220000}"/>
    <cellStyle name="T_Bieu tong hop nhu cau ung 2011 da chon loc -Mien nui_Du toan chi NSDP 2017 2 2" xfId="6144" xr:uid="{00000000-0005-0000-0000-0000B8220000}"/>
    <cellStyle name="T_Bieu tong hop nhu cau ung 2011 da chon loc -Mien nui_Du toan chi NSDP 2017 2 3" xfId="6145" xr:uid="{00000000-0005-0000-0000-0000B9220000}"/>
    <cellStyle name="T_Bieu tong hop nhu cau ung 2011 da chon loc -Mien nui_Du toan chi NSDP 2017 3" xfId="6146" xr:uid="{00000000-0005-0000-0000-0000BA220000}"/>
    <cellStyle name="T_Bieu tong hop nhu cau ung 2011 da chon loc -Mien nui_Du toan chi NSDP 2017 3 2" xfId="6147" xr:uid="{00000000-0005-0000-0000-0000BB220000}"/>
    <cellStyle name="T_Bieu tong hop nhu cau ung 2011 da chon loc -Mien nui_Du toan chi NSDP 2017 3 3" xfId="6148" xr:uid="{00000000-0005-0000-0000-0000BC220000}"/>
    <cellStyle name="T_Bieu tong hop nhu cau ung 2011 da chon loc -Mien nui_Du toan chi NSDP 2017 4" xfId="6149" xr:uid="{00000000-0005-0000-0000-0000BD220000}"/>
    <cellStyle name="T_Bieu tong hop nhu cau ung 2011 da chon loc -Mien nui_Du toan chi NSDP 2017 5" xfId="6150" xr:uid="{00000000-0005-0000-0000-0000BE220000}"/>
    <cellStyle name="T_Bieu tong hop nhu cau ung 2011 da chon loc -Mien nui_KH TPCP vung TNB (03-1-2012)" xfId="12762" xr:uid="{00000000-0005-0000-0000-0000BF220000}"/>
    <cellStyle name="T_Bieu tong hop nhu cau ung 2011 da chon loc -Mien nui_KH TPCP vung TNB (03-1-2012) 2" xfId="12763" xr:uid="{00000000-0005-0000-0000-0000C0220000}"/>
    <cellStyle name="T_Bieu3ODA" xfId="12764" xr:uid="{00000000-0005-0000-0000-0000C1220000}"/>
    <cellStyle name="T_Bieu3ODA 2" xfId="12765" xr:uid="{00000000-0005-0000-0000-0000C2220000}"/>
    <cellStyle name="T_Bieu3ODA_!1 1 bao cao giao KH ve HTCMT vung TNB   12-12-2011" xfId="12766" xr:uid="{00000000-0005-0000-0000-0000C3220000}"/>
    <cellStyle name="T_Bieu3ODA_!1 1 bao cao giao KH ve HTCMT vung TNB   12-12-2011 2" xfId="12767" xr:uid="{00000000-0005-0000-0000-0000C4220000}"/>
    <cellStyle name="T_Bieu3ODA_1" xfId="12768" xr:uid="{00000000-0005-0000-0000-0000C5220000}"/>
    <cellStyle name="T_Bieu3ODA_1 2" xfId="12769" xr:uid="{00000000-0005-0000-0000-0000C6220000}"/>
    <cellStyle name="T_Bieu3ODA_1_!1 1 bao cao giao KH ve HTCMT vung TNB   12-12-2011" xfId="12770" xr:uid="{00000000-0005-0000-0000-0000C7220000}"/>
    <cellStyle name="T_Bieu3ODA_1_!1 1 bao cao giao KH ve HTCMT vung TNB   12-12-2011 2" xfId="12771" xr:uid="{00000000-0005-0000-0000-0000C8220000}"/>
    <cellStyle name="T_Bieu3ODA_1_KH TPCP vung TNB (03-1-2012)" xfId="12772" xr:uid="{00000000-0005-0000-0000-0000C9220000}"/>
    <cellStyle name="T_Bieu3ODA_1_KH TPCP vung TNB (03-1-2012) 2" xfId="12773" xr:uid="{00000000-0005-0000-0000-0000CA220000}"/>
    <cellStyle name="T_Bieu3ODA_KH TPCP vung TNB (03-1-2012)" xfId="12774" xr:uid="{00000000-0005-0000-0000-0000CB220000}"/>
    <cellStyle name="T_Bieu3ODA_KH TPCP vung TNB (03-1-2012) 2" xfId="12775" xr:uid="{00000000-0005-0000-0000-0000CC220000}"/>
    <cellStyle name="T_Bieu4HTMT" xfId="12776" xr:uid="{00000000-0005-0000-0000-0000CD220000}"/>
    <cellStyle name="T_Bieu4HTMT 2" xfId="12777" xr:uid="{00000000-0005-0000-0000-0000CE220000}"/>
    <cellStyle name="T_Bieu4HTMT_!1 1 bao cao giao KH ve HTCMT vung TNB   12-12-2011" xfId="12778" xr:uid="{00000000-0005-0000-0000-0000CF220000}"/>
    <cellStyle name="T_Bieu4HTMT_!1 1 bao cao giao KH ve HTCMT vung TNB   12-12-2011 2" xfId="12779" xr:uid="{00000000-0005-0000-0000-0000D0220000}"/>
    <cellStyle name="T_Bieu4HTMT_KH TPCP vung TNB (03-1-2012)" xfId="12780" xr:uid="{00000000-0005-0000-0000-0000D1220000}"/>
    <cellStyle name="T_Bieu4HTMT_KH TPCP vung TNB (03-1-2012) 2" xfId="12781" xr:uid="{00000000-0005-0000-0000-0000D2220000}"/>
    <cellStyle name="T_bo sung von KCH nam 2010 va Du an tre kho khan" xfId="12782" xr:uid="{00000000-0005-0000-0000-0000D3220000}"/>
    <cellStyle name="T_bo sung von KCH nam 2010 va Du an tre kho khan 2" xfId="12783" xr:uid="{00000000-0005-0000-0000-0000D4220000}"/>
    <cellStyle name="T_bo sung von KCH nam 2010 va Du an tre kho khan_!1 1 bao cao giao KH ve HTCMT vung TNB   12-12-2011" xfId="12784" xr:uid="{00000000-0005-0000-0000-0000D5220000}"/>
    <cellStyle name="T_bo sung von KCH nam 2010 va Du an tre kho khan_!1 1 bao cao giao KH ve HTCMT vung TNB   12-12-2011 2" xfId="12785" xr:uid="{00000000-0005-0000-0000-0000D6220000}"/>
    <cellStyle name="T_bo sung von KCH nam 2010 va Du an tre kho khan_KH TPCP vung TNB (03-1-2012)" xfId="12786" xr:uid="{00000000-0005-0000-0000-0000D7220000}"/>
    <cellStyle name="T_bo sung von KCH nam 2010 va Du an tre kho khan_KH TPCP vung TNB (03-1-2012) 2" xfId="12787" xr:uid="{00000000-0005-0000-0000-0000D8220000}"/>
    <cellStyle name="T_Book1" xfId="123" xr:uid="{00000000-0005-0000-0000-0000D9220000}"/>
    <cellStyle name="T_Book1 10" xfId="6151" xr:uid="{00000000-0005-0000-0000-0000DA220000}"/>
    <cellStyle name="T_Book1 2" xfId="6152" xr:uid="{00000000-0005-0000-0000-0000DB220000}"/>
    <cellStyle name="T_Book1 2 2" xfId="6153" xr:uid="{00000000-0005-0000-0000-0000DC220000}"/>
    <cellStyle name="T_Book1 2 2 2" xfId="6154" xr:uid="{00000000-0005-0000-0000-0000DD220000}"/>
    <cellStyle name="T_Book1 2 2 3" xfId="6155" xr:uid="{00000000-0005-0000-0000-0000DE220000}"/>
    <cellStyle name="T_Book1 2 3" xfId="6156" xr:uid="{00000000-0005-0000-0000-0000DF220000}"/>
    <cellStyle name="T_Book1 2 3 2" xfId="6157" xr:uid="{00000000-0005-0000-0000-0000E0220000}"/>
    <cellStyle name="T_Book1 2 3 3" xfId="6158" xr:uid="{00000000-0005-0000-0000-0000E1220000}"/>
    <cellStyle name="T_Book1 2 4" xfId="6159" xr:uid="{00000000-0005-0000-0000-0000E2220000}"/>
    <cellStyle name="T_Book1 2 5" xfId="6160" xr:uid="{00000000-0005-0000-0000-0000E3220000}"/>
    <cellStyle name="T_Book1 3" xfId="6161" xr:uid="{00000000-0005-0000-0000-0000E4220000}"/>
    <cellStyle name="T_Book1 3 2" xfId="6162" xr:uid="{00000000-0005-0000-0000-0000E5220000}"/>
    <cellStyle name="T_Book1 3 2 2" xfId="6163" xr:uid="{00000000-0005-0000-0000-0000E6220000}"/>
    <cellStyle name="T_Book1 3 2 3" xfId="6164" xr:uid="{00000000-0005-0000-0000-0000E7220000}"/>
    <cellStyle name="T_Book1 3 3" xfId="6165" xr:uid="{00000000-0005-0000-0000-0000E8220000}"/>
    <cellStyle name="T_Book1 3 3 2" xfId="6166" xr:uid="{00000000-0005-0000-0000-0000E9220000}"/>
    <cellStyle name="T_Book1 3 3 3" xfId="6167" xr:uid="{00000000-0005-0000-0000-0000EA220000}"/>
    <cellStyle name="T_Book1 3 4" xfId="6168" xr:uid="{00000000-0005-0000-0000-0000EB220000}"/>
    <cellStyle name="T_Book1 3 5" xfId="6169" xr:uid="{00000000-0005-0000-0000-0000EC220000}"/>
    <cellStyle name="T_Book1 4" xfId="6170" xr:uid="{00000000-0005-0000-0000-0000ED220000}"/>
    <cellStyle name="T_Book1 4 2" xfId="6171" xr:uid="{00000000-0005-0000-0000-0000EE220000}"/>
    <cellStyle name="T_Book1 4 3" xfId="6172" xr:uid="{00000000-0005-0000-0000-0000EF220000}"/>
    <cellStyle name="T_Book1 5" xfId="6173" xr:uid="{00000000-0005-0000-0000-0000F0220000}"/>
    <cellStyle name="T_Book1 5 2" xfId="6174" xr:uid="{00000000-0005-0000-0000-0000F1220000}"/>
    <cellStyle name="T_Book1 5 3" xfId="6175" xr:uid="{00000000-0005-0000-0000-0000F2220000}"/>
    <cellStyle name="T_Book1 6" xfId="6176" xr:uid="{00000000-0005-0000-0000-0000F3220000}"/>
    <cellStyle name="T_Book1 7" xfId="6177" xr:uid="{00000000-0005-0000-0000-0000F4220000}"/>
    <cellStyle name="T_Book1 8" xfId="6178" xr:uid="{00000000-0005-0000-0000-0000F5220000}"/>
    <cellStyle name="T_Book1 9" xfId="13269" xr:uid="{00000000-0005-0000-0000-0000F6220000}"/>
    <cellStyle name="T_Book1_!1 1 bao cao giao KH ve HTCMT vung TNB   12-12-2011" xfId="12788" xr:uid="{00000000-0005-0000-0000-0000F7220000}"/>
    <cellStyle name="T_Book1_!1 1 bao cao giao KH ve HTCMT vung TNB   12-12-2011 2" xfId="12789" xr:uid="{00000000-0005-0000-0000-0000F8220000}"/>
    <cellStyle name="T_Book1_1" xfId="124" xr:uid="{00000000-0005-0000-0000-0000F9220000}"/>
    <cellStyle name="T_Book1_1 10" xfId="6179" xr:uid="{00000000-0005-0000-0000-0000FA220000}"/>
    <cellStyle name="T_Book1_1 2" xfId="6180" xr:uid="{00000000-0005-0000-0000-0000FB220000}"/>
    <cellStyle name="T_Book1_1 2 2" xfId="6181" xr:uid="{00000000-0005-0000-0000-0000FC220000}"/>
    <cellStyle name="T_Book1_1 2 2 2" xfId="6182" xr:uid="{00000000-0005-0000-0000-0000FD220000}"/>
    <cellStyle name="T_Book1_1 2 2 2 2" xfId="15243" xr:uid="{00000000-0005-0000-0000-0000FE220000}"/>
    <cellStyle name="T_Book1_1 2 2 3" xfId="6183" xr:uid="{00000000-0005-0000-0000-0000FF220000}"/>
    <cellStyle name="T_Book1_1 2 2 3 2" xfId="15244" xr:uid="{00000000-0005-0000-0000-000000230000}"/>
    <cellStyle name="T_Book1_1 2 2 4" xfId="15245" xr:uid="{00000000-0005-0000-0000-000001230000}"/>
    <cellStyle name="T_Book1_1 2 3" xfId="6184" xr:uid="{00000000-0005-0000-0000-000002230000}"/>
    <cellStyle name="T_Book1_1 2 3 2" xfId="6185" xr:uid="{00000000-0005-0000-0000-000003230000}"/>
    <cellStyle name="T_Book1_1 2 3 2 2" xfId="15246" xr:uid="{00000000-0005-0000-0000-000004230000}"/>
    <cellStyle name="T_Book1_1 2 3 3" xfId="6186" xr:uid="{00000000-0005-0000-0000-000005230000}"/>
    <cellStyle name="T_Book1_1 2 3 3 2" xfId="15247" xr:uid="{00000000-0005-0000-0000-000006230000}"/>
    <cellStyle name="T_Book1_1 2 3 4" xfId="15248" xr:uid="{00000000-0005-0000-0000-000007230000}"/>
    <cellStyle name="T_Book1_1 2 4" xfId="6187" xr:uid="{00000000-0005-0000-0000-000008230000}"/>
    <cellStyle name="T_Book1_1 2 4 2" xfId="15249" xr:uid="{00000000-0005-0000-0000-000009230000}"/>
    <cellStyle name="T_Book1_1 2 5" xfId="6188" xr:uid="{00000000-0005-0000-0000-00000A230000}"/>
    <cellStyle name="T_Book1_1 2 5 2" xfId="15250" xr:uid="{00000000-0005-0000-0000-00000B230000}"/>
    <cellStyle name="T_Book1_1 2 6" xfId="15251" xr:uid="{00000000-0005-0000-0000-00000C230000}"/>
    <cellStyle name="T_Book1_1 3" xfId="6189" xr:uid="{00000000-0005-0000-0000-00000D230000}"/>
    <cellStyle name="T_Book1_1 3 2" xfId="6190" xr:uid="{00000000-0005-0000-0000-00000E230000}"/>
    <cellStyle name="T_Book1_1 3 2 2" xfId="6191" xr:uid="{00000000-0005-0000-0000-00000F230000}"/>
    <cellStyle name="T_Book1_1 3 2 2 2" xfId="15252" xr:uid="{00000000-0005-0000-0000-000010230000}"/>
    <cellStyle name="T_Book1_1 3 2 3" xfId="6192" xr:uid="{00000000-0005-0000-0000-000011230000}"/>
    <cellStyle name="T_Book1_1 3 2 3 2" xfId="15253" xr:uid="{00000000-0005-0000-0000-000012230000}"/>
    <cellStyle name="T_Book1_1 3 2 4" xfId="15254" xr:uid="{00000000-0005-0000-0000-000013230000}"/>
    <cellStyle name="T_Book1_1 3 3" xfId="6193" xr:uid="{00000000-0005-0000-0000-000014230000}"/>
    <cellStyle name="T_Book1_1 3 3 2" xfId="6194" xr:uid="{00000000-0005-0000-0000-000015230000}"/>
    <cellStyle name="T_Book1_1 3 3 2 2" xfId="15255" xr:uid="{00000000-0005-0000-0000-000016230000}"/>
    <cellStyle name="T_Book1_1 3 3 3" xfId="6195" xr:uid="{00000000-0005-0000-0000-000017230000}"/>
    <cellStyle name="T_Book1_1 3 3 3 2" xfId="15256" xr:uid="{00000000-0005-0000-0000-000018230000}"/>
    <cellStyle name="T_Book1_1 3 3 4" xfId="15257" xr:uid="{00000000-0005-0000-0000-000019230000}"/>
    <cellStyle name="T_Book1_1 3 4" xfId="6196" xr:uid="{00000000-0005-0000-0000-00001A230000}"/>
    <cellStyle name="T_Book1_1 3 4 2" xfId="15258" xr:uid="{00000000-0005-0000-0000-00001B230000}"/>
    <cellStyle name="T_Book1_1 3 5" xfId="6197" xr:uid="{00000000-0005-0000-0000-00001C230000}"/>
    <cellStyle name="T_Book1_1 3 5 2" xfId="15259" xr:uid="{00000000-0005-0000-0000-00001D230000}"/>
    <cellStyle name="T_Book1_1 3 6" xfId="15260" xr:uid="{00000000-0005-0000-0000-00001E230000}"/>
    <cellStyle name="T_Book1_1 4" xfId="6198" xr:uid="{00000000-0005-0000-0000-00001F230000}"/>
    <cellStyle name="T_Book1_1 4 2" xfId="6199" xr:uid="{00000000-0005-0000-0000-000020230000}"/>
    <cellStyle name="T_Book1_1 4 3" xfId="6200" xr:uid="{00000000-0005-0000-0000-000021230000}"/>
    <cellStyle name="T_Book1_1 5" xfId="6201" xr:uid="{00000000-0005-0000-0000-000022230000}"/>
    <cellStyle name="T_Book1_1 5 2" xfId="6202" xr:uid="{00000000-0005-0000-0000-000023230000}"/>
    <cellStyle name="T_Book1_1 5 3" xfId="6203" xr:uid="{00000000-0005-0000-0000-000024230000}"/>
    <cellStyle name="T_Book1_1 6" xfId="6204" xr:uid="{00000000-0005-0000-0000-000025230000}"/>
    <cellStyle name="T_Book1_1 7" xfId="6205" xr:uid="{00000000-0005-0000-0000-000026230000}"/>
    <cellStyle name="T_Book1_1 8" xfId="6206" xr:uid="{00000000-0005-0000-0000-000027230000}"/>
    <cellStyle name="T_Book1_1 9" xfId="13270" xr:uid="{00000000-0005-0000-0000-000028230000}"/>
    <cellStyle name="T_Book1_1_131114- Bieu giao du toan CTMTQG 2014 giao" xfId="6207" xr:uid="{00000000-0005-0000-0000-000029230000}"/>
    <cellStyle name="T_Book1_1_131114- Bieu giao du toan CTMTQG 2014 giao 2" xfId="6208" xr:uid="{00000000-0005-0000-0000-00002A230000}"/>
    <cellStyle name="T_Book1_1_131114- Bieu giao du toan CTMTQG 2014 giao 2 2" xfId="6209" xr:uid="{00000000-0005-0000-0000-00002B230000}"/>
    <cellStyle name="T_Book1_1_131114- Bieu giao du toan CTMTQG 2014 giao 2 3" xfId="6210" xr:uid="{00000000-0005-0000-0000-00002C230000}"/>
    <cellStyle name="T_Book1_1_131114- Bieu giao du toan CTMTQG 2014 giao 3" xfId="6211" xr:uid="{00000000-0005-0000-0000-00002D230000}"/>
    <cellStyle name="T_Book1_1_131114- Bieu giao du toan CTMTQG 2014 giao 3 2" xfId="6212" xr:uid="{00000000-0005-0000-0000-00002E230000}"/>
    <cellStyle name="T_Book1_1_131114- Bieu giao du toan CTMTQG 2014 giao 3 3" xfId="6213" xr:uid="{00000000-0005-0000-0000-00002F230000}"/>
    <cellStyle name="T_Book1_1_131114- Bieu giao du toan CTMTQG 2014 giao 4" xfId="6214" xr:uid="{00000000-0005-0000-0000-000030230000}"/>
    <cellStyle name="T_Book1_1_131114- Bieu giao du toan CTMTQG 2014 giao 5" xfId="6215" xr:uid="{00000000-0005-0000-0000-000031230000}"/>
    <cellStyle name="T_Book1_1_160715 Mau bieu du toan vong I nam 2017" xfId="6216" xr:uid="{00000000-0005-0000-0000-000032230000}"/>
    <cellStyle name="T_Book1_1_160715 Mau bieu du toan vong I nam 2017 2" xfId="6217" xr:uid="{00000000-0005-0000-0000-000033230000}"/>
    <cellStyle name="T_Book1_1_160715 Mau bieu du toan vong I nam 2017 2 2" xfId="6218" xr:uid="{00000000-0005-0000-0000-000034230000}"/>
    <cellStyle name="T_Book1_1_160715 Mau bieu du toan vong I nam 2017 2 3" xfId="6219" xr:uid="{00000000-0005-0000-0000-000035230000}"/>
    <cellStyle name="T_Book1_1_160715 Mau bieu du toan vong I nam 2017 3" xfId="6220" xr:uid="{00000000-0005-0000-0000-000036230000}"/>
    <cellStyle name="T_Book1_1_160715 Mau bieu du toan vong I nam 2017 3 2" xfId="6221" xr:uid="{00000000-0005-0000-0000-000037230000}"/>
    <cellStyle name="T_Book1_1_160715 Mau bieu du toan vong I nam 2017 3 3" xfId="6222" xr:uid="{00000000-0005-0000-0000-000038230000}"/>
    <cellStyle name="T_Book1_1_160715 Mau bieu du toan vong I nam 2017 4" xfId="6223" xr:uid="{00000000-0005-0000-0000-000039230000}"/>
    <cellStyle name="T_Book1_1_160715 Mau bieu du toan vong I nam 2017 5" xfId="6224" xr:uid="{00000000-0005-0000-0000-00003A230000}"/>
    <cellStyle name="T_Book1_1_A160621 Dia phuong bao cao" xfId="6225" xr:uid="{00000000-0005-0000-0000-00003B230000}"/>
    <cellStyle name="T_Book1_1_A160621 Dia phuong bao cao 2" xfId="6226" xr:uid="{00000000-0005-0000-0000-00003C230000}"/>
    <cellStyle name="T_Book1_1_A160621 Dia phuong bao cao 2 2" xfId="6227" xr:uid="{00000000-0005-0000-0000-00003D230000}"/>
    <cellStyle name="T_Book1_1_A160621 Dia phuong bao cao 2 3" xfId="6228" xr:uid="{00000000-0005-0000-0000-00003E230000}"/>
    <cellStyle name="T_Book1_1_A160621 Dia phuong bao cao 3" xfId="6229" xr:uid="{00000000-0005-0000-0000-00003F230000}"/>
    <cellStyle name="T_Book1_1_A160621 Dia phuong bao cao 3 2" xfId="6230" xr:uid="{00000000-0005-0000-0000-000040230000}"/>
    <cellStyle name="T_Book1_1_A160621 Dia phuong bao cao 3 3" xfId="6231" xr:uid="{00000000-0005-0000-0000-000041230000}"/>
    <cellStyle name="T_Book1_1_A160621 Dia phuong bao cao 4" xfId="6232" xr:uid="{00000000-0005-0000-0000-000042230000}"/>
    <cellStyle name="T_Book1_1_A160621 Dia phuong bao cao 5" xfId="6233" xr:uid="{00000000-0005-0000-0000-000043230000}"/>
    <cellStyle name="T_Book1_1_A160715 Tang thu de lai 2015" xfId="6234" xr:uid="{00000000-0005-0000-0000-000044230000}"/>
    <cellStyle name="T_Book1_1_A160715 Tang thu de lai 2015 2" xfId="6235" xr:uid="{00000000-0005-0000-0000-000045230000}"/>
    <cellStyle name="T_Book1_1_A160715 Tang thu de lai 2015 2 2" xfId="6236" xr:uid="{00000000-0005-0000-0000-000046230000}"/>
    <cellStyle name="T_Book1_1_A160715 Tang thu de lai 2015 2 3" xfId="6237" xr:uid="{00000000-0005-0000-0000-000047230000}"/>
    <cellStyle name="T_Book1_1_A160715 Tang thu de lai 2015 3" xfId="6238" xr:uid="{00000000-0005-0000-0000-000048230000}"/>
    <cellStyle name="T_Book1_1_A160715 Tang thu de lai 2015 3 2" xfId="6239" xr:uid="{00000000-0005-0000-0000-000049230000}"/>
    <cellStyle name="T_Book1_1_A160715 Tang thu de lai 2015 3 3" xfId="6240" xr:uid="{00000000-0005-0000-0000-00004A230000}"/>
    <cellStyle name="T_Book1_1_A160715 Tang thu de lai 2015 4" xfId="6241" xr:uid="{00000000-0005-0000-0000-00004B230000}"/>
    <cellStyle name="T_Book1_1_A160715 Tang thu de lai 2015 5" xfId="6242" xr:uid="{00000000-0005-0000-0000-00004C230000}"/>
    <cellStyle name="T_Book1_1_Bieu mau ung 2011-Mien Trung-TPCP-11-6" xfId="6243" xr:uid="{00000000-0005-0000-0000-00004D230000}"/>
    <cellStyle name="T_Book1_1_Bieu mau ung 2011-Mien Trung-TPCP-11-6 2" xfId="6244" xr:uid="{00000000-0005-0000-0000-00004E230000}"/>
    <cellStyle name="T_Book1_1_Bieu mau ung 2011-Mien Trung-TPCP-11-6 2 2" xfId="6245" xr:uid="{00000000-0005-0000-0000-00004F230000}"/>
    <cellStyle name="T_Book1_1_Bieu mau ung 2011-Mien Trung-TPCP-11-6 2 2 2" xfId="6246" xr:uid="{00000000-0005-0000-0000-000050230000}"/>
    <cellStyle name="T_Book1_1_Bieu mau ung 2011-Mien Trung-TPCP-11-6 2 2 3" xfId="6247" xr:uid="{00000000-0005-0000-0000-000051230000}"/>
    <cellStyle name="T_Book1_1_Bieu mau ung 2011-Mien Trung-TPCP-11-6 2 3" xfId="6248" xr:uid="{00000000-0005-0000-0000-000052230000}"/>
    <cellStyle name="T_Book1_1_Bieu mau ung 2011-Mien Trung-TPCP-11-6 2 3 2" xfId="6249" xr:uid="{00000000-0005-0000-0000-000053230000}"/>
    <cellStyle name="T_Book1_1_Bieu mau ung 2011-Mien Trung-TPCP-11-6 2 3 3" xfId="6250" xr:uid="{00000000-0005-0000-0000-000054230000}"/>
    <cellStyle name="T_Book1_1_Bieu mau ung 2011-Mien Trung-TPCP-11-6 2 4" xfId="6251" xr:uid="{00000000-0005-0000-0000-000055230000}"/>
    <cellStyle name="T_Book1_1_Bieu mau ung 2011-Mien Trung-TPCP-11-6 2 5" xfId="6252" xr:uid="{00000000-0005-0000-0000-000056230000}"/>
    <cellStyle name="T_Book1_1_Bieu mau ung 2011-Mien Trung-TPCP-11-6 3" xfId="6253" xr:uid="{00000000-0005-0000-0000-000057230000}"/>
    <cellStyle name="T_Book1_1_Bieu mau ung 2011-Mien Trung-TPCP-11-6 3 2" xfId="6254" xr:uid="{00000000-0005-0000-0000-000058230000}"/>
    <cellStyle name="T_Book1_1_Bieu mau ung 2011-Mien Trung-TPCP-11-6 3 3" xfId="6255" xr:uid="{00000000-0005-0000-0000-000059230000}"/>
    <cellStyle name="T_Book1_1_Bieu mau ung 2011-Mien Trung-TPCP-11-6 4" xfId="6256" xr:uid="{00000000-0005-0000-0000-00005A230000}"/>
    <cellStyle name="T_Book1_1_Bieu mau ung 2011-Mien Trung-TPCP-11-6 4 2" xfId="6257" xr:uid="{00000000-0005-0000-0000-00005B230000}"/>
    <cellStyle name="T_Book1_1_Bieu mau ung 2011-Mien Trung-TPCP-11-6 4 3" xfId="6258" xr:uid="{00000000-0005-0000-0000-00005C230000}"/>
    <cellStyle name="T_Book1_1_Bieu mau ung 2011-Mien Trung-TPCP-11-6 5" xfId="6259" xr:uid="{00000000-0005-0000-0000-00005D230000}"/>
    <cellStyle name="T_Book1_1_Bieu mau ung 2011-Mien Trung-TPCP-11-6 6" xfId="6260" xr:uid="{00000000-0005-0000-0000-00005E230000}"/>
    <cellStyle name="T_Book1_1_bieu tong hop" xfId="6261" xr:uid="{00000000-0005-0000-0000-00005F230000}"/>
    <cellStyle name="T_Book1_1_bieu tong hop 2" xfId="6262" xr:uid="{00000000-0005-0000-0000-000060230000}"/>
    <cellStyle name="T_Book1_1_bieu tong hop 2 2" xfId="6263" xr:uid="{00000000-0005-0000-0000-000061230000}"/>
    <cellStyle name="T_Book1_1_bieu tong hop 2 2 2" xfId="6264" xr:uid="{00000000-0005-0000-0000-000062230000}"/>
    <cellStyle name="T_Book1_1_bieu tong hop 2 2 3" xfId="6265" xr:uid="{00000000-0005-0000-0000-000063230000}"/>
    <cellStyle name="T_Book1_1_bieu tong hop 2 3" xfId="6266" xr:uid="{00000000-0005-0000-0000-000064230000}"/>
    <cellStyle name="T_Book1_1_bieu tong hop 2 3 2" xfId="6267" xr:uid="{00000000-0005-0000-0000-000065230000}"/>
    <cellStyle name="T_Book1_1_bieu tong hop 2 3 3" xfId="6268" xr:uid="{00000000-0005-0000-0000-000066230000}"/>
    <cellStyle name="T_Book1_1_bieu tong hop 2 4" xfId="6269" xr:uid="{00000000-0005-0000-0000-000067230000}"/>
    <cellStyle name="T_Book1_1_bieu tong hop 2 5" xfId="6270" xr:uid="{00000000-0005-0000-0000-000068230000}"/>
    <cellStyle name="T_Book1_1_bieu tong hop 3" xfId="6271" xr:uid="{00000000-0005-0000-0000-000069230000}"/>
    <cellStyle name="T_Book1_1_bieu tong hop 3 2" xfId="6272" xr:uid="{00000000-0005-0000-0000-00006A230000}"/>
    <cellStyle name="T_Book1_1_bieu tong hop 3 3" xfId="6273" xr:uid="{00000000-0005-0000-0000-00006B230000}"/>
    <cellStyle name="T_Book1_1_bieu tong hop 4" xfId="6274" xr:uid="{00000000-0005-0000-0000-00006C230000}"/>
    <cellStyle name="T_Book1_1_bieu tong hop 4 2" xfId="6275" xr:uid="{00000000-0005-0000-0000-00006D230000}"/>
    <cellStyle name="T_Book1_1_bieu tong hop 4 3" xfId="6276" xr:uid="{00000000-0005-0000-0000-00006E230000}"/>
    <cellStyle name="T_Book1_1_bieu tong hop 5" xfId="6277" xr:uid="{00000000-0005-0000-0000-00006F230000}"/>
    <cellStyle name="T_Book1_1_bieu tong hop 6" xfId="6278" xr:uid="{00000000-0005-0000-0000-000070230000}"/>
    <cellStyle name="T_Book1_1_Bieu tong hop nhu cau ung 2011 da chon loc -Mien nui" xfId="6279" xr:uid="{00000000-0005-0000-0000-000071230000}"/>
    <cellStyle name="T_Book1_1_Bieu tong hop nhu cau ung 2011 da chon loc -Mien nui 2" xfId="6280" xr:uid="{00000000-0005-0000-0000-000072230000}"/>
    <cellStyle name="T_Book1_1_Bieu tong hop nhu cau ung 2011 da chon loc -Mien nui 2 2" xfId="6281" xr:uid="{00000000-0005-0000-0000-000073230000}"/>
    <cellStyle name="T_Book1_1_Bieu tong hop nhu cau ung 2011 da chon loc -Mien nui 2 2 2" xfId="6282" xr:uid="{00000000-0005-0000-0000-000074230000}"/>
    <cellStyle name="T_Book1_1_Bieu tong hop nhu cau ung 2011 da chon loc -Mien nui 2 2 3" xfId="6283" xr:uid="{00000000-0005-0000-0000-000075230000}"/>
    <cellStyle name="T_Book1_1_Bieu tong hop nhu cau ung 2011 da chon loc -Mien nui 2 3" xfId="6284" xr:uid="{00000000-0005-0000-0000-000076230000}"/>
    <cellStyle name="T_Book1_1_Bieu tong hop nhu cau ung 2011 da chon loc -Mien nui 2 3 2" xfId="6285" xr:uid="{00000000-0005-0000-0000-000077230000}"/>
    <cellStyle name="T_Book1_1_Bieu tong hop nhu cau ung 2011 da chon loc -Mien nui 2 3 3" xfId="6286" xr:uid="{00000000-0005-0000-0000-000078230000}"/>
    <cellStyle name="T_Book1_1_Bieu tong hop nhu cau ung 2011 da chon loc -Mien nui 2 4" xfId="6287" xr:uid="{00000000-0005-0000-0000-000079230000}"/>
    <cellStyle name="T_Book1_1_Bieu tong hop nhu cau ung 2011 da chon loc -Mien nui 2 5" xfId="6288" xr:uid="{00000000-0005-0000-0000-00007A230000}"/>
    <cellStyle name="T_Book1_1_Bieu tong hop nhu cau ung 2011 da chon loc -Mien nui 3" xfId="6289" xr:uid="{00000000-0005-0000-0000-00007B230000}"/>
    <cellStyle name="T_Book1_1_Bieu tong hop nhu cau ung 2011 da chon loc -Mien nui 3 2" xfId="6290" xr:uid="{00000000-0005-0000-0000-00007C230000}"/>
    <cellStyle name="T_Book1_1_Bieu tong hop nhu cau ung 2011 da chon loc -Mien nui 3 2 2" xfId="6291" xr:uid="{00000000-0005-0000-0000-00007D230000}"/>
    <cellStyle name="T_Book1_1_Bieu tong hop nhu cau ung 2011 da chon loc -Mien nui 3 2 3" xfId="6292" xr:uid="{00000000-0005-0000-0000-00007E230000}"/>
    <cellStyle name="T_Book1_1_Bieu tong hop nhu cau ung 2011 da chon loc -Mien nui 3 3" xfId="6293" xr:uid="{00000000-0005-0000-0000-00007F230000}"/>
    <cellStyle name="T_Book1_1_Bieu tong hop nhu cau ung 2011 da chon loc -Mien nui 3 3 2" xfId="6294" xr:uid="{00000000-0005-0000-0000-000080230000}"/>
    <cellStyle name="T_Book1_1_Bieu tong hop nhu cau ung 2011 da chon loc -Mien nui 3 3 3" xfId="6295" xr:uid="{00000000-0005-0000-0000-000081230000}"/>
    <cellStyle name="T_Book1_1_Bieu tong hop nhu cau ung 2011 da chon loc -Mien nui 3 4" xfId="6296" xr:uid="{00000000-0005-0000-0000-000082230000}"/>
    <cellStyle name="T_Book1_1_Bieu tong hop nhu cau ung 2011 da chon loc -Mien nui 3 5" xfId="6297" xr:uid="{00000000-0005-0000-0000-000083230000}"/>
    <cellStyle name="T_Book1_1_Bieu tong hop nhu cau ung 2011 da chon loc -Mien nui 4" xfId="6298" xr:uid="{00000000-0005-0000-0000-000084230000}"/>
    <cellStyle name="T_Book1_1_Bieu tong hop nhu cau ung 2011 da chon loc -Mien nui 4 2" xfId="6299" xr:uid="{00000000-0005-0000-0000-000085230000}"/>
    <cellStyle name="T_Book1_1_Bieu tong hop nhu cau ung 2011 da chon loc -Mien nui 4 3" xfId="6300" xr:uid="{00000000-0005-0000-0000-000086230000}"/>
    <cellStyle name="T_Book1_1_Bieu tong hop nhu cau ung 2011 da chon loc -Mien nui 5" xfId="6301" xr:uid="{00000000-0005-0000-0000-000087230000}"/>
    <cellStyle name="T_Book1_1_Bieu tong hop nhu cau ung 2011 da chon loc -Mien nui 5 2" xfId="6302" xr:uid="{00000000-0005-0000-0000-000088230000}"/>
    <cellStyle name="T_Book1_1_Bieu tong hop nhu cau ung 2011 da chon loc -Mien nui 5 3" xfId="6303" xr:uid="{00000000-0005-0000-0000-000089230000}"/>
    <cellStyle name="T_Book1_1_Bieu tong hop nhu cau ung 2011 da chon loc -Mien nui 6" xfId="6304" xr:uid="{00000000-0005-0000-0000-00008A230000}"/>
    <cellStyle name="T_Book1_1_Bieu tong hop nhu cau ung 2011 da chon loc -Mien nui 7" xfId="6305" xr:uid="{00000000-0005-0000-0000-00008B230000}"/>
    <cellStyle name="T_Book1_1_Bieu tong hop nhu cau ung 2011 da chon loc -Mien nui_!1 1 bao cao giao KH ve HTCMT vung TNB   12-12-2011" xfId="12790" xr:uid="{00000000-0005-0000-0000-00008C230000}"/>
    <cellStyle name="T_Book1_1_Bieu tong hop nhu cau ung 2011 da chon loc -Mien nui_!1 1 bao cao giao KH ve HTCMT vung TNB   12-12-2011 2" xfId="12791" xr:uid="{00000000-0005-0000-0000-00008D230000}"/>
    <cellStyle name="T_Book1_1_Bieu tong hop nhu cau ung 2011 da chon loc -Mien nui_131114- Bieu giao du toan CTMTQG 2014 giao" xfId="6306" xr:uid="{00000000-0005-0000-0000-00008E230000}"/>
    <cellStyle name="T_Book1_1_Bieu tong hop nhu cau ung 2011 da chon loc -Mien nui_131114- Bieu giao du toan CTMTQG 2014 giao 2" xfId="6307" xr:uid="{00000000-0005-0000-0000-00008F230000}"/>
    <cellStyle name="T_Book1_1_Bieu tong hop nhu cau ung 2011 da chon loc -Mien nui_131114- Bieu giao du toan CTMTQG 2014 giao 2 2" xfId="6308" xr:uid="{00000000-0005-0000-0000-000090230000}"/>
    <cellStyle name="T_Book1_1_Bieu tong hop nhu cau ung 2011 da chon loc -Mien nui_131114- Bieu giao du toan CTMTQG 2014 giao 2 3" xfId="6309" xr:uid="{00000000-0005-0000-0000-000091230000}"/>
    <cellStyle name="T_Book1_1_Bieu tong hop nhu cau ung 2011 da chon loc -Mien nui_131114- Bieu giao du toan CTMTQG 2014 giao 3" xfId="6310" xr:uid="{00000000-0005-0000-0000-000092230000}"/>
    <cellStyle name="T_Book1_1_Bieu tong hop nhu cau ung 2011 da chon loc -Mien nui_131114- Bieu giao du toan CTMTQG 2014 giao 3 2" xfId="6311" xr:uid="{00000000-0005-0000-0000-000093230000}"/>
    <cellStyle name="T_Book1_1_Bieu tong hop nhu cau ung 2011 da chon loc -Mien nui_131114- Bieu giao du toan CTMTQG 2014 giao 3 3" xfId="6312" xr:uid="{00000000-0005-0000-0000-000094230000}"/>
    <cellStyle name="T_Book1_1_Bieu tong hop nhu cau ung 2011 da chon loc -Mien nui_131114- Bieu giao du toan CTMTQG 2014 giao 4" xfId="6313" xr:uid="{00000000-0005-0000-0000-000095230000}"/>
    <cellStyle name="T_Book1_1_Bieu tong hop nhu cau ung 2011 da chon loc -Mien nui_131114- Bieu giao du toan CTMTQG 2014 giao 5" xfId="6314" xr:uid="{00000000-0005-0000-0000-000096230000}"/>
    <cellStyle name="T_Book1_1_Bieu tong hop nhu cau ung 2011 da chon loc -Mien nui_160715 Mau bieu du toan vong I nam 2017" xfId="6315" xr:uid="{00000000-0005-0000-0000-000097230000}"/>
    <cellStyle name="T_Book1_1_Bieu tong hop nhu cau ung 2011 da chon loc -Mien nui_160715 Mau bieu du toan vong I nam 2017 2" xfId="6316" xr:uid="{00000000-0005-0000-0000-000098230000}"/>
    <cellStyle name="T_Book1_1_Bieu tong hop nhu cau ung 2011 da chon loc -Mien nui_160715 Mau bieu du toan vong I nam 2017 2 2" xfId="6317" xr:uid="{00000000-0005-0000-0000-000099230000}"/>
    <cellStyle name="T_Book1_1_Bieu tong hop nhu cau ung 2011 da chon loc -Mien nui_160715 Mau bieu du toan vong I nam 2017 2 3" xfId="6318" xr:uid="{00000000-0005-0000-0000-00009A230000}"/>
    <cellStyle name="T_Book1_1_Bieu tong hop nhu cau ung 2011 da chon loc -Mien nui_160715 Mau bieu du toan vong I nam 2017 3" xfId="6319" xr:uid="{00000000-0005-0000-0000-00009B230000}"/>
    <cellStyle name="T_Book1_1_Bieu tong hop nhu cau ung 2011 da chon loc -Mien nui_160715 Mau bieu du toan vong I nam 2017 3 2" xfId="6320" xr:uid="{00000000-0005-0000-0000-00009C230000}"/>
    <cellStyle name="T_Book1_1_Bieu tong hop nhu cau ung 2011 da chon loc -Mien nui_160715 Mau bieu du toan vong I nam 2017 3 3" xfId="6321" xr:uid="{00000000-0005-0000-0000-00009D230000}"/>
    <cellStyle name="T_Book1_1_Bieu tong hop nhu cau ung 2011 da chon loc -Mien nui_160715 Mau bieu du toan vong I nam 2017 4" xfId="6322" xr:uid="{00000000-0005-0000-0000-00009E230000}"/>
    <cellStyle name="T_Book1_1_Bieu tong hop nhu cau ung 2011 da chon loc -Mien nui_160715 Mau bieu du toan vong I nam 2017 5" xfId="6323" xr:uid="{00000000-0005-0000-0000-00009F230000}"/>
    <cellStyle name="T_Book1_1_Bieu tong hop nhu cau ung 2011 da chon loc -Mien nui_Du toan chi NSDP 2017" xfId="6324" xr:uid="{00000000-0005-0000-0000-0000A0230000}"/>
    <cellStyle name="T_Book1_1_Bieu tong hop nhu cau ung 2011 da chon loc -Mien nui_Du toan chi NSDP 2017 2" xfId="6325" xr:uid="{00000000-0005-0000-0000-0000A1230000}"/>
    <cellStyle name="T_Book1_1_Bieu tong hop nhu cau ung 2011 da chon loc -Mien nui_Du toan chi NSDP 2017 2 2" xfId="6326" xr:uid="{00000000-0005-0000-0000-0000A2230000}"/>
    <cellStyle name="T_Book1_1_Bieu tong hop nhu cau ung 2011 da chon loc -Mien nui_Du toan chi NSDP 2017 2 3" xfId="6327" xr:uid="{00000000-0005-0000-0000-0000A3230000}"/>
    <cellStyle name="T_Book1_1_Bieu tong hop nhu cau ung 2011 da chon loc -Mien nui_Du toan chi NSDP 2017 3" xfId="6328" xr:uid="{00000000-0005-0000-0000-0000A4230000}"/>
    <cellStyle name="T_Book1_1_Bieu tong hop nhu cau ung 2011 da chon loc -Mien nui_Du toan chi NSDP 2017 3 2" xfId="6329" xr:uid="{00000000-0005-0000-0000-0000A5230000}"/>
    <cellStyle name="T_Book1_1_Bieu tong hop nhu cau ung 2011 da chon loc -Mien nui_Du toan chi NSDP 2017 3 3" xfId="6330" xr:uid="{00000000-0005-0000-0000-0000A6230000}"/>
    <cellStyle name="T_Book1_1_Bieu tong hop nhu cau ung 2011 da chon loc -Mien nui_Du toan chi NSDP 2017 4" xfId="6331" xr:uid="{00000000-0005-0000-0000-0000A7230000}"/>
    <cellStyle name="T_Book1_1_Bieu tong hop nhu cau ung 2011 da chon loc -Mien nui_Du toan chi NSDP 2017 5" xfId="6332" xr:uid="{00000000-0005-0000-0000-0000A8230000}"/>
    <cellStyle name="T_Book1_1_Bieu tong hop nhu cau ung 2011 da chon loc -Mien nui_KH TPCP vung TNB (03-1-2012)" xfId="12792" xr:uid="{00000000-0005-0000-0000-0000A9230000}"/>
    <cellStyle name="T_Book1_1_Bieu tong hop nhu cau ung 2011 da chon loc -Mien nui_KH TPCP vung TNB (03-1-2012) 2" xfId="12793" xr:uid="{00000000-0005-0000-0000-0000AA230000}"/>
    <cellStyle name="T_Book1_1_Bieu3ODA" xfId="12794" xr:uid="{00000000-0005-0000-0000-0000AB230000}"/>
    <cellStyle name="T_Book1_1_Bieu3ODA 2" xfId="12795" xr:uid="{00000000-0005-0000-0000-0000AC230000}"/>
    <cellStyle name="T_Book1_1_Bieu3ODA_!1 1 bao cao giao KH ve HTCMT vung TNB   12-12-2011" xfId="12796" xr:uid="{00000000-0005-0000-0000-0000AD230000}"/>
    <cellStyle name="T_Book1_1_Bieu3ODA_!1 1 bao cao giao KH ve HTCMT vung TNB   12-12-2011 2" xfId="12797" xr:uid="{00000000-0005-0000-0000-0000AE230000}"/>
    <cellStyle name="T_Book1_1_Bieu3ODA_KH TPCP vung TNB (03-1-2012)" xfId="12798" xr:uid="{00000000-0005-0000-0000-0000AF230000}"/>
    <cellStyle name="T_Book1_1_Bieu3ODA_KH TPCP vung TNB (03-1-2012) 2" xfId="12799" xr:uid="{00000000-0005-0000-0000-0000B0230000}"/>
    <cellStyle name="T_Book1_1_Book1" xfId="6333" xr:uid="{00000000-0005-0000-0000-0000B1230000}"/>
    <cellStyle name="T_Book1_1_Book1 2" xfId="6334" xr:uid="{00000000-0005-0000-0000-0000B2230000}"/>
    <cellStyle name="T_Book1_1_Book1 2 2" xfId="6335" xr:uid="{00000000-0005-0000-0000-0000B3230000}"/>
    <cellStyle name="T_Book1_1_Book1 2 2 2" xfId="6336" xr:uid="{00000000-0005-0000-0000-0000B4230000}"/>
    <cellStyle name="T_Book1_1_Book1 2 2 3" xfId="6337" xr:uid="{00000000-0005-0000-0000-0000B5230000}"/>
    <cellStyle name="T_Book1_1_Book1 2 3" xfId="6338" xr:uid="{00000000-0005-0000-0000-0000B6230000}"/>
    <cellStyle name="T_Book1_1_Book1 2 3 2" xfId="6339" xr:uid="{00000000-0005-0000-0000-0000B7230000}"/>
    <cellStyle name="T_Book1_1_Book1 2 3 3" xfId="6340" xr:uid="{00000000-0005-0000-0000-0000B8230000}"/>
    <cellStyle name="T_Book1_1_Book1 2 4" xfId="6341" xr:uid="{00000000-0005-0000-0000-0000B9230000}"/>
    <cellStyle name="T_Book1_1_Book1 2 5" xfId="6342" xr:uid="{00000000-0005-0000-0000-0000BA230000}"/>
    <cellStyle name="T_Book1_1_Book1 3" xfId="6343" xr:uid="{00000000-0005-0000-0000-0000BB230000}"/>
    <cellStyle name="T_Book1_1_Book1 3 2" xfId="6344" xr:uid="{00000000-0005-0000-0000-0000BC230000}"/>
    <cellStyle name="T_Book1_1_Book1 3 3" xfId="6345" xr:uid="{00000000-0005-0000-0000-0000BD230000}"/>
    <cellStyle name="T_Book1_1_Book1 4" xfId="6346" xr:uid="{00000000-0005-0000-0000-0000BE230000}"/>
    <cellStyle name="T_Book1_1_Book1 4 2" xfId="6347" xr:uid="{00000000-0005-0000-0000-0000BF230000}"/>
    <cellStyle name="T_Book1_1_Book1 4 3" xfId="6348" xr:uid="{00000000-0005-0000-0000-0000C0230000}"/>
    <cellStyle name="T_Book1_1_Book1 5" xfId="6349" xr:uid="{00000000-0005-0000-0000-0000C1230000}"/>
    <cellStyle name="T_Book1_1_Book1 6" xfId="6350" xr:uid="{00000000-0005-0000-0000-0000C2230000}"/>
    <cellStyle name="T_Book1_1_Book1 7" xfId="6351" xr:uid="{00000000-0005-0000-0000-0000C3230000}"/>
    <cellStyle name="T_Book1_1_CPK" xfId="6352" xr:uid="{00000000-0005-0000-0000-0000C4230000}"/>
    <cellStyle name="T_Book1_1_CPK 2" xfId="6353" xr:uid="{00000000-0005-0000-0000-0000C5230000}"/>
    <cellStyle name="T_Book1_1_CPK 2 2" xfId="6354" xr:uid="{00000000-0005-0000-0000-0000C6230000}"/>
    <cellStyle name="T_Book1_1_CPK 2 2 2" xfId="6355" xr:uid="{00000000-0005-0000-0000-0000C7230000}"/>
    <cellStyle name="T_Book1_1_CPK 2 2 3" xfId="6356" xr:uid="{00000000-0005-0000-0000-0000C8230000}"/>
    <cellStyle name="T_Book1_1_CPK 2 3" xfId="6357" xr:uid="{00000000-0005-0000-0000-0000C9230000}"/>
    <cellStyle name="T_Book1_1_CPK 2 3 2" xfId="6358" xr:uid="{00000000-0005-0000-0000-0000CA230000}"/>
    <cellStyle name="T_Book1_1_CPK 2 3 3" xfId="6359" xr:uid="{00000000-0005-0000-0000-0000CB230000}"/>
    <cellStyle name="T_Book1_1_CPK 2 4" xfId="6360" xr:uid="{00000000-0005-0000-0000-0000CC230000}"/>
    <cellStyle name="T_Book1_1_CPK 2 5" xfId="6361" xr:uid="{00000000-0005-0000-0000-0000CD230000}"/>
    <cellStyle name="T_Book1_1_CPK 3" xfId="6362" xr:uid="{00000000-0005-0000-0000-0000CE230000}"/>
    <cellStyle name="T_Book1_1_CPK 3 2" xfId="6363" xr:uid="{00000000-0005-0000-0000-0000CF230000}"/>
    <cellStyle name="T_Book1_1_CPK 3 2 2" xfId="6364" xr:uid="{00000000-0005-0000-0000-0000D0230000}"/>
    <cellStyle name="T_Book1_1_CPK 3 2 3" xfId="6365" xr:uid="{00000000-0005-0000-0000-0000D1230000}"/>
    <cellStyle name="T_Book1_1_CPK 3 3" xfId="6366" xr:uid="{00000000-0005-0000-0000-0000D2230000}"/>
    <cellStyle name="T_Book1_1_CPK 3 3 2" xfId="6367" xr:uid="{00000000-0005-0000-0000-0000D3230000}"/>
    <cellStyle name="T_Book1_1_CPK 3 3 3" xfId="6368" xr:uid="{00000000-0005-0000-0000-0000D4230000}"/>
    <cellStyle name="T_Book1_1_CPK 3 4" xfId="6369" xr:uid="{00000000-0005-0000-0000-0000D5230000}"/>
    <cellStyle name="T_Book1_1_CPK 3 5" xfId="6370" xr:uid="{00000000-0005-0000-0000-0000D6230000}"/>
    <cellStyle name="T_Book1_1_CPK 4" xfId="6371" xr:uid="{00000000-0005-0000-0000-0000D7230000}"/>
    <cellStyle name="T_Book1_1_CPK 4 2" xfId="6372" xr:uid="{00000000-0005-0000-0000-0000D8230000}"/>
    <cellStyle name="T_Book1_1_CPK 4 3" xfId="6373" xr:uid="{00000000-0005-0000-0000-0000D9230000}"/>
    <cellStyle name="T_Book1_1_CPK 5" xfId="6374" xr:uid="{00000000-0005-0000-0000-0000DA230000}"/>
    <cellStyle name="T_Book1_1_CPK 5 2" xfId="6375" xr:uid="{00000000-0005-0000-0000-0000DB230000}"/>
    <cellStyle name="T_Book1_1_CPK 5 3" xfId="6376" xr:uid="{00000000-0005-0000-0000-0000DC230000}"/>
    <cellStyle name="T_Book1_1_CPK 6" xfId="6377" xr:uid="{00000000-0005-0000-0000-0000DD230000}"/>
    <cellStyle name="T_Book1_1_CPK 7" xfId="6378" xr:uid="{00000000-0005-0000-0000-0000DE230000}"/>
    <cellStyle name="T_Book1_1_CPK_!1 1 bao cao giao KH ve HTCMT vung TNB   12-12-2011" xfId="12800" xr:uid="{00000000-0005-0000-0000-0000DF230000}"/>
    <cellStyle name="T_Book1_1_CPK_!1 1 bao cao giao KH ve HTCMT vung TNB   12-12-2011 2" xfId="12801" xr:uid="{00000000-0005-0000-0000-0000E0230000}"/>
    <cellStyle name="T_Book1_1_CPK_131114- Bieu giao du toan CTMTQG 2014 giao" xfId="6379" xr:uid="{00000000-0005-0000-0000-0000E1230000}"/>
    <cellStyle name="T_Book1_1_CPK_131114- Bieu giao du toan CTMTQG 2014 giao 2" xfId="6380" xr:uid="{00000000-0005-0000-0000-0000E2230000}"/>
    <cellStyle name="T_Book1_1_CPK_131114- Bieu giao du toan CTMTQG 2014 giao 2 2" xfId="6381" xr:uid="{00000000-0005-0000-0000-0000E3230000}"/>
    <cellStyle name="T_Book1_1_CPK_131114- Bieu giao du toan CTMTQG 2014 giao 2 2 2" xfId="6382" xr:uid="{00000000-0005-0000-0000-0000E4230000}"/>
    <cellStyle name="T_Book1_1_CPK_131114- Bieu giao du toan CTMTQG 2014 giao 2 2 3" xfId="6383" xr:uid="{00000000-0005-0000-0000-0000E5230000}"/>
    <cellStyle name="T_Book1_1_CPK_131114- Bieu giao du toan CTMTQG 2014 giao 2 3" xfId="6384" xr:uid="{00000000-0005-0000-0000-0000E6230000}"/>
    <cellStyle name="T_Book1_1_CPK_131114- Bieu giao du toan CTMTQG 2014 giao 2 3 2" xfId="6385" xr:uid="{00000000-0005-0000-0000-0000E7230000}"/>
    <cellStyle name="T_Book1_1_CPK_131114- Bieu giao du toan CTMTQG 2014 giao 2 3 3" xfId="6386" xr:uid="{00000000-0005-0000-0000-0000E8230000}"/>
    <cellStyle name="T_Book1_1_CPK_131114- Bieu giao du toan CTMTQG 2014 giao 2 4" xfId="6387" xr:uid="{00000000-0005-0000-0000-0000E9230000}"/>
    <cellStyle name="T_Book1_1_CPK_131114- Bieu giao du toan CTMTQG 2014 giao 2 5" xfId="6388" xr:uid="{00000000-0005-0000-0000-0000EA230000}"/>
    <cellStyle name="T_Book1_1_CPK_131114- Bieu giao du toan CTMTQG 2014 giao 3" xfId="6389" xr:uid="{00000000-0005-0000-0000-0000EB230000}"/>
    <cellStyle name="T_Book1_1_CPK_131114- Bieu giao du toan CTMTQG 2014 giao 3 2" xfId="6390" xr:uid="{00000000-0005-0000-0000-0000EC230000}"/>
    <cellStyle name="T_Book1_1_CPK_131114- Bieu giao du toan CTMTQG 2014 giao 3 3" xfId="6391" xr:uid="{00000000-0005-0000-0000-0000ED230000}"/>
    <cellStyle name="T_Book1_1_CPK_131114- Bieu giao du toan CTMTQG 2014 giao 4" xfId="6392" xr:uid="{00000000-0005-0000-0000-0000EE230000}"/>
    <cellStyle name="T_Book1_1_CPK_131114- Bieu giao du toan CTMTQG 2014 giao 4 2" xfId="6393" xr:uid="{00000000-0005-0000-0000-0000EF230000}"/>
    <cellStyle name="T_Book1_1_CPK_131114- Bieu giao du toan CTMTQG 2014 giao 4 3" xfId="6394" xr:uid="{00000000-0005-0000-0000-0000F0230000}"/>
    <cellStyle name="T_Book1_1_CPK_131114- Bieu giao du toan CTMTQG 2014 giao 5" xfId="6395" xr:uid="{00000000-0005-0000-0000-0000F1230000}"/>
    <cellStyle name="T_Book1_1_CPK_131114- Bieu giao du toan CTMTQG 2014 giao 6" xfId="6396" xr:uid="{00000000-0005-0000-0000-0000F2230000}"/>
    <cellStyle name="T_Book1_1_CPK_131114- Bieu giao du toan CTMTQG 2014 giao_Du toan chi NSDP 2017" xfId="6397" xr:uid="{00000000-0005-0000-0000-0000F3230000}"/>
    <cellStyle name="T_Book1_1_CPK_131114- Bieu giao du toan CTMTQG 2014 giao_Du toan chi NSDP 2017 2" xfId="6398" xr:uid="{00000000-0005-0000-0000-0000F4230000}"/>
    <cellStyle name="T_Book1_1_CPK_131114- Bieu giao du toan CTMTQG 2014 giao_Du toan chi NSDP 2017 2 2" xfId="6399" xr:uid="{00000000-0005-0000-0000-0000F5230000}"/>
    <cellStyle name="T_Book1_1_CPK_131114- Bieu giao du toan CTMTQG 2014 giao_Du toan chi NSDP 2017 2 3" xfId="6400" xr:uid="{00000000-0005-0000-0000-0000F6230000}"/>
    <cellStyle name="T_Book1_1_CPK_131114- Bieu giao du toan CTMTQG 2014 giao_Du toan chi NSDP 2017 3" xfId="6401" xr:uid="{00000000-0005-0000-0000-0000F7230000}"/>
    <cellStyle name="T_Book1_1_CPK_131114- Bieu giao du toan CTMTQG 2014 giao_Du toan chi NSDP 2017 3 2" xfId="6402" xr:uid="{00000000-0005-0000-0000-0000F8230000}"/>
    <cellStyle name="T_Book1_1_CPK_131114- Bieu giao du toan CTMTQG 2014 giao_Du toan chi NSDP 2017 3 3" xfId="6403" xr:uid="{00000000-0005-0000-0000-0000F9230000}"/>
    <cellStyle name="T_Book1_1_CPK_131114- Bieu giao du toan CTMTQG 2014 giao_Du toan chi NSDP 2017 4" xfId="6404" xr:uid="{00000000-0005-0000-0000-0000FA230000}"/>
    <cellStyle name="T_Book1_1_CPK_131114- Bieu giao du toan CTMTQG 2014 giao_Du toan chi NSDP 2017 5" xfId="6405" xr:uid="{00000000-0005-0000-0000-0000FB230000}"/>
    <cellStyle name="T_Book1_1_CPK_160715 Mau bieu du toan vong I nam 2017" xfId="6406" xr:uid="{00000000-0005-0000-0000-0000FC230000}"/>
    <cellStyle name="T_Book1_1_CPK_160715 Mau bieu du toan vong I nam 2017 2" xfId="6407" xr:uid="{00000000-0005-0000-0000-0000FD230000}"/>
    <cellStyle name="T_Book1_1_CPK_160715 Mau bieu du toan vong I nam 2017 2 2" xfId="6408" xr:uid="{00000000-0005-0000-0000-0000FE230000}"/>
    <cellStyle name="T_Book1_1_CPK_160715 Mau bieu du toan vong I nam 2017 2 3" xfId="6409" xr:uid="{00000000-0005-0000-0000-0000FF230000}"/>
    <cellStyle name="T_Book1_1_CPK_160715 Mau bieu du toan vong I nam 2017 3" xfId="6410" xr:uid="{00000000-0005-0000-0000-000000240000}"/>
    <cellStyle name="T_Book1_1_CPK_160715 Mau bieu du toan vong I nam 2017 3 2" xfId="6411" xr:uid="{00000000-0005-0000-0000-000001240000}"/>
    <cellStyle name="T_Book1_1_CPK_160715 Mau bieu du toan vong I nam 2017 3 3" xfId="6412" xr:uid="{00000000-0005-0000-0000-000002240000}"/>
    <cellStyle name="T_Book1_1_CPK_160715 Mau bieu du toan vong I nam 2017 4" xfId="6413" xr:uid="{00000000-0005-0000-0000-000003240000}"/>
    <cellStyle name="T_Book1_1_CPK_160715 Mau bieu du toan vong I nam 2017 5" xfId="6414" xr:uid="{00000000-0005-0000-0000-000004240000}"/>
    <cellStyle name="T_Book1_1_CPK_Bieu4HTMT" xfId="12802" xr:uid="{00000000-0005-0000-0000-000005240000}"/>
    <cellStyle name="T_Book1_1_CPK_Bieu4HTMT 2" xfId="12803" xr:uid="{00000000-0005-0000-0000-000006240000}"/>
    <cellStyle name="T_Book1_1_CPK_Bieu4HTMT_!1 1 bao cao giao KH ve HTCMT vung TNB   12-12-2011" xfId="12804" xr:uid="{00000000-0005-0000-0000-000007240000}"/>
    <cellStyle name="T_Book1_1_CPK_Bieu4HTMT_!1 1 bao cao giao KH ve HTCMT vung TNB   12-12-2011 2" xfId="12805" xr:uid="{00000000-0005-0000-0000-000008240000}"/>
    <cellStyle name="T_Book1_1_CPK_Bieu4HTMT_KH TPCP vung TNB (03-1-2012)" xfId="12806" xr:uid="{00000000-0005-0000-0000-000009240000}"/>
    <cellStyle name="T_Book1_1_CPK_Bieu4HTMT_KH TPCP vung TNB (03-1-2012) 2" xfId="12807" xr:uid="{00000000-0005-0000-0000-00000A240000}"/>
    <cellStyle name="T_Book1_1_CPK_Du toan chi NSDP 2017" xfId="6415" xr:uid="{00000000-0005-0000-0000-00000B240000}"/>
    <cellStyle name="T_Book1_1_CPK_Du toan chi NSDP 2017 2" xfId="6416" xr:uid="{00000000-0005-0000-0000-00000C240000}"/>
    <cellStyle name="T_Book1_1_CPK_Du toan chi NSDP 2017 2 2" xfId="6417" xr:uid="{00000000-0005-0000-0000-00000D240000}"/>
    <cellStyle name="T_Book1_1_CPK_Du toan chi NSDP 2017 2 3" xfId="6418" xr:uid="{00000000-0005-0000-0000-00000E240000}"/>
    <cellStyle name="T_Book1_1_CPK_Du toan chi NSDP 2017 3" xfId="6419" xr:uid="{00000000-0005-0000-0000-00000F240000}"/>
    <cellStyle name="T_Book1_1_CPK_Du toan chi NSDP 2017 3 2" xfId="6420" xr:uid="{00000000-0005-0000-0000-000010240000}"/>
    <cellStyle name="T_Book1_1_CPK_Du toan chi NSDP 2017 3 3" xfId="6421" xr:uid="{00000000-0005-0000-0000-000011240000}"/>
    <cellStyle name="T_Book1_1_CPK_Du toan chi NSDP 2017 4" xfId="6422" xr:uid="{00000000-0005-0000-0000-000012240000}"/>
    <cellStyle name="T_Book1_1_CPK_Du toan chi NSDP 2017 5" xfId="6423" xr:uid="{00000000-0005-0000-0000-000013240000}"/>
    <cellStyle name="T_Book1_1_CPK_KH TPCP vung TNB (03-1-2012)" xfId="12808" xr:uid="{00000000-0005-0000-0000-000014240000}"/>
    <cellStyle name="T_Book1_1_CPK_KH TPCP vung TNB (03-1-2012) 2" xfId="12809" xr:uid="{00000000-0005-0000-0000-000015240000}"/>
    <cellStyle name="T_Book1_1_Du toan chi NSDP 2017" xfId="6424" xr:uid="{00000000-0005-0000-0000-000016240000}"/>
    <cellStyle name="T_Book1_1_Du toan chi NSDP 2017 2" xfId="6425" xr:uid="{00000000-0005-0000-0000-000017240000}"/>
    <cellStyle name="T_Book1_1_Du toan chi NSDP 2017 2 2" xfId="6426" xr:uid="{00000000-0005-0000-0000-000018240000}"/>
    <cellStyle name="T_Book1_1_Du toan chi NSDP 2017 2 3" xfId="6427" xr:uid="{00000000-0005-0000-0000-000019240000}"/>
    <cellStyle name="T_Book1_1_Du toan chi NSDP 2017 3" xfId="6428" xr:uid="{00000000-0005-0000-0000-00001A240000}"/>
    <cellStyle name="T_Book1_1_Du toan chi NSDP 2017 3 2" xfId="6429" xr:uid="{00000000-0005-0000-0000-00001B240000}"/>
    <cellStyle name="T_Book1_1_Du toan chi NSDP 2017 3 3" xfId="6430" xr:uid="{00000000-0005-0000-0000-00001C240000}"/>
    <cellStyle name="T_Book1_1_Du toan chi NSDP 2017 4" xfId="6431" xr:uid="{00000000-0005-0000-0000-00001D240000}"/>
    <cellStyle name="T_Book1_1_Du toan chi NSDP 2017 5" xfId="6432" xr:uid="{00000000-0005-0000-0000-00001E240000}"/>
    <cellStyle name="T_Book1_1_KH TPCP vung TNB (03-1-2012)" xfId="12812" xr:uid="{00000000-0005-0000-0000-00001F240000}"/>
    <cellStyle name="T_Book1_1_KH TPCP vung TNB (03-1-2012) 2" xfId="12813" xr:uid="{00000000-0005-0000-0000-000020240000}"/>
    <cellStyle name="T_Book1_1_Khoi luong cac hang muc chi tiet-702" xfId="6469" xr:uid="{00000000-0005-0000-0000-000021240000}"/>
    <cellStyle name="T_Book1_1_Khoi luong cac hang muc chi tiet-702 2" xfId="6470" xr:uid="{00000000-0005-0000-0000-000022240000}"/>
    <cellStyle name="T_Book1_1_Khoi luong cac hang muc chi tiet-702 2 2" xfId="6471" xr:uid="{00000000-0005-0000-0000-000023240000}"/>
    <cellStyle name="T_Book1_1_Khoi luong cac hang muc chi tiet-702 2 2 2" xfId="6472" xr:uid="{00000000-0005-0000-0000-000024240000}"/>
    <cellStyle name="T_Book1_1_Khoi luong cac hang muc chi tiet-702 2 2 3" xfId="6473" xr:uid="{00000000-0005-0000-0000-000025240000}"/>
    <cellStyle name="T_Book1_1_Khoi luong cac hang muc chi tiet-702 2 3" xfId="6474" xr:uid="{00000000-0005-0000-0000-000026240000}"/>
    <cellStyle name="T_Book1_1_Khoi luong cac hang muc chi tiet-702 2 3 2" xfId="6475" xr:uid="{00000000-0005-0000-0000-000027240000}"/>
    <cellStyle name="T_Book1_1_Khoi luong cac hang muc chi tiet-702 2 3 3" xfId="6476" xr:uid="{00000000-0005-0000-0000-000028240000}"/>
    <cellStyle name="T_Book1_1_Khoi luong cac hang muc chi tiet-702 2 4" xfId="6477" xr:uid="{00000000-0005-0000-0000-000029240000}"/>
    <cellStyle name="T_Book1_1_Khoi luong cac hang muc chi tiet-702 2 5" xfId="6478" xr:uid="{00000000-0005-0000-0000-00002A240000}"/>
    <cellStyle name="T_Book1_1_Khoi luong cac hang muc chi tiet-702 3" xfId="6479" xr:uid="{00000000-0005-0000-0000-00002B240000}"/>
    <cellStyle name="T_Book1_1_Khoi luong cac hang muc chi tiet-702 3 2" xfId="6480" xr:uid="{00000000-0005-0000-0000-00002C240000}"/>
    <cellStyle name="T_Book1_1_Khoi luong cac hang muc chi tiet-702 3 3" xfId="6481" xr:uid="{00000000-0005-0000-0000-00002D240000}"/>
    <cellStyle name="T_Book1_1_Khoi luong cac hang muc chi tiet-702 4" xfId="6482" xr:uid="{00000000-0005-0000-0000-00002E240000}"/>
    <cellStyle name="T_Book1_1_Khoi luong cac hang muc chi tiet-702 4 2" xfId="6483" xr:uid="{00000000-0005-0000-0000-00002F240000}"/>
    <cellStyle name="T_Book1_1_Khoi luong cac hang muc chi tiet-702 4 3" xfId="6484" xr:uid="{00000000-0005-0000-0000-000030240000}"/>
    <cellStyle name="T_Book1_1_Khoi luong cac hang muc chi tiet-702 5" xfId="6485" xr:uid="{00000000-0005-0000-0000-000031240000}"/>
    <cellStyle name="T_Book1_1_Khoi luong cac hang muc chi tiet-702 6" xfId="6486" xr:uid="{00000000-0005-0000-0000-000032240000}"/>
    <cellStyle name="T_Book1_1_khoiluongbdacdoa" xfId="6487" xr:uid="{00000000-0005-0000-0000-000033240000}"/>
    <cellStyle name="T_Book1_1_khoiluongbdacdoa 2" xfId="6488" xr:uid="{00000000-0005-0000-0000-000034240000}"/>
    <cellStyle name="T_Book1_1_khoiluongbdacdoa 2 2" xfId="6489" xr:uid="{00000000-0005-0000-0000-000035240000}"/>
    <cellStyle name="T_Book1_1_khoiluongbdacdoa 2 2 2" xfId="6490" xr:uid="{00000000-0005-0000-0000-000036240000}"/>
    <cellStyle name="T_Book1_1_khoiluongbdacdoa 2 2 3" xfId="6491" xr:uid="{00000000-0005-0000-0000-000037240000}"/>
    <cellStyle name="T_Book1_1_khoiluongbdacdoa 2 3" xfId="6492" xr:uid="{00000000-0005-0000-0000-000038240000}"/>
    <cellStyle name="T_Book1_1_khoiluongbdacdoa 2 3 2" xfId="6493" xr:uid="{00000000-0005-0000-0000-000039240000}"/>
    <cellStyle name="T_Book1_1_khoiluongbdacdoa 2 3 3" xfId="6494" xr:uid="{00000000-0005-0000-0000-00003A240000}"/>
    <cellStyle name="T_Book1_1_khoiluongbdacdoa 2 4" xfId="6495" xr:uid="{00000000-0005-0000-0000-00003B240000}"/>
    <cellStyle name="T_Book1_1_khoiluongbdacdoa 2 5" xfId="6496" xr:uid="{00000000-0005-0000-0000-00003C240000}"/>
    <cellStyle name="T_Book1_1_khoiluongbdacdoa 3" xfId="6497" xr:uid="{00000000-0005-0000-0000-00003D240000}"/>
    <cellStyle name="T_Book1_1_khoiluongbdacdoa 3 2" xfId="6498" xr:uid="{00000000-0005-0000-0000-00003E240000}"/>
    <cellStyle name="T_Book1_1_khoiluongbdacdoa 3 3" xfId="6499" xr:uid="{00000000-0005-0000-0000-00003F240000}"/>
    <cellStyle name="T_Book1_1_khoiluongbdacdoa 4" xfId="6500" xr:uid="{00000000-0005-0000-0000-000040240000}"/>
    <cellStyle name="T_Book1_1_khoiluongbdacdoa 4 2" xfId="6501" xr:uid="{00000000-0005-0000-0000-000041240000}"/>
    <cellStyle name="T_Book1_1_khoiluongbdacdoa 4 3" xfId="6502" xr:uid="{00000000-0005-0000-0000-000042240000}"/>
    <cellStyle name="T_Book1_1_khoiluongbdacdoa 5" xfId="6503" xr:uid="{00000000-0005-0000-0000-000043240000}"/>
    <cellStyle name="T_Book1_1_khoiluongbdacdoa 6" xfId="6504" xr:uid="{00000000-0005-0000-0000-000044240000}"/>
    <cellStyle name="T_Book1_1_kien giang 2" xfId="12810" xr:uid="{00000000-0005-0000-0000-000045240000}"/>
    <cellStyle name="T_Book1_1_kien giang 2 2" xfId="12811" xr:uid="{00000000-0005-0000-0000-000046240000}"/>
    <cellStyle name="T_Book1_1_KL NT dap nen Dot 3" xfId="6433" xr:uid="{00000000-0005-0000-0000-000047240000}"/>
    <cellStyle name="T_Book1_1_KL NT dap nen Dot 3 2" xfId="6434" xr:uid="{00000000-0005-0000-0000-000048240000}"/>
    <cellStyle name="T_Book1_1_KL NT dap nen Dot 3 2 2" xfId="6435" xr:uid="{00000000-0005-0000-0000-000049240000}"/>
    <cellStyle name="T_Book1_1_KL NT dap nen Dot 3 2 2 2" xfId="6436" xr:uid="{00000000-0005-0000-0000-00004A240000}"/>
    <cellStyle name="T_Book1_1_KL NT dap nen Dot 3 2 2 3" xfId="6437" xr:uid="{00000000-0005-0000-0000-00004B240000}"/>
    <cellStyle name="T_Book1_1_KL NT dap nen Dot 3 2 3" xfId="6438" xr:uid="{00000000-0005-0000-0000-00004C240000}"/>
    <cellStyle name="T_Book1_1_KL NT dap nen Dot 3 2 3 2" xfId="6439" xr:uid="{00000000-0005-0000-0000-00004D240000}"/>
    <cellStyle name="T_Book1_1_KL NT dap nen Dot 3 2 3 3" xfId="6440" xr:uid="{00000000-0005-0000-0000-00004E240000}"/>
    <cellStyle name="T_Book1_1_KL NT dap nen Dot 3 2 4" xfId="6441" xr:uid="{00000000-0005-0000-0000-00004F240000}"/>
    <cellStyle name="T_Book1_1_KL NT dap nen Dot 3 2 5" xfId="6442" xr:uid="{00000000-0005-0000-0000-000050240000}"/>
    <cellStyle name="T_Book1_1_KL NT dap nen Dot 3 3" xfId="6443" xr:uid="{00000000-0005-0000-0000-000051240000}"/>
    <cellStyle name="T_Book1_1_KL NT dap nen Dot 3 3 2" xfId="6444" xr:uid="{00000000-0005-0000-0000-000052240000}"/>
    <cellStyle name="T_Book1_1_KL NT dap nen Dot 3 3 3" xfId="6445" xr:uid="{00000000-0005-0000-0000-000053240000}"/>
    <cellStyle name="T_Book1_1_KL NT dap nen Dot 3 4" xfId="6446" xr:uid="{00000000-0005-0000-0000-000054240000}"/>
    <cellStyle name="T_Book1_1_KL NT dap nen Dot 3 4 2" xfId="6447" xr:uid="{00000000-0005-0000-0000-000055240000}"/>
    <cellStyle name="T_Book1_1_KL NT dap nen Dot 3 4 3" xfId="6448" xr:uid="{00000000-0005-0000-0000-000056240000}"/>
    <cellStyle name="T_Book1_1_KL NT dap nen Dot 3 5" xfId="6449" xr:uid="{00000000-0005-0000-0000-000057240000}"/>
    <cellStyle name="T_Book1_1_KL NT dap nen Dot 3 6" xfId="6450" xr:uid="{00000000-0005-0000-0000-000058240000}"/>
    <cellStyle name="T_Book1_1_KL NT Dot 3" xfId="6451" xr:uid="{00000000-0005-0000-0000-000059240000}"/>
    <cellStyle name="T_Book1_1_KL NT Dot 3 2" xfId="6452" xr:uid="{00000000-0005-0000-0000-00005A240000}"/>
    <cellStyle name="T_Book1_1_KL NT Dot 3 2 2" xfId="6453" xr:uid="{00000000-0005-0000-0000-00005B240000}"/>
    <cellStyle name="T_Book1_1_KL NT Dot 3 2 2 2" xfId="6454" xr:uid="{00000000-0005-0000-0000-00005C240000}"/>
    <cellStyle name="T_Book1_1_KL NT Dot 3 2 2 3" xfId="6455" xr:uid="{00000000-0005-0000-0000-00005D240000}"/>
    <cellStyle name="T_Book1_1_KL NT Dot 3 2 3" xfId="6456" xr:uid="{00000000-0005-0000-0000-00005E240000}"/>
    <cellStyle name="T_Book1_1_KL NT Dot 3 2 3 2" xfId="6457" xr:uid="{00000000-0005-0000-0000-00005F240000}"/>
    <cellStyle name="T_Book1_1_KL NT Dot 3 2 3 3" xfId="6458" xr:uid="{00000000-0005-0000-0000-000060240000}"/>
    <cellStyle name="T_Book1_1_KL NT Dot 3 2 4" xfId="6459" xr:uid="{00000000-0005-0000-0000-000061240000}"/>
    <cellStyle name="T_Book1_1_KL NT Dot 3 2 5" xfId="6460" xr:uid="{00000000-0005-0000-0000-000062240000}"/>
    <cellStyle name="T_Book1_1_KL NT Dot 3 3" xfId="6461" xr:uid="{00000000-0005-0000-0000-000063240000}"/>
    <cellStyle name="T_Book1_1_KL NT Dot 3 3 2" xfId="6462" xr:uid="{00000000-0005-0000-0000-000064240000}"/>
    <cellStyle name="T_Book1_1_KL NT Dot 3 3 3" xfId="6463" xr:uid="{00000000-0005-0000-0000-000065240000}"/>
    <cellStyle name="T_Book1_1_KL NT Dot 3 4" xfId="6464" xr:uid="{00000000-0005-0000-0000-000066240000}"/>
    <cellStyle name="T_Book1_1_KL NT Dot 3 4 2" xfId="6465" xr:uid="{00000000-0005-0000-0000-000067240000}"/>
    <cellStyle name="T_Book1_1_KL NT Dot 3 4 3" xfId="6466" xr:uid="{00000000-0005-0000-0000-000068240000}"/>
    <cellStyle name="T_Book1_1_KL NT Dot 3 5" xfId="6467" xr:uid="{00000000-0005-0000-0000-000069240000}"/>
    <cellStyle name="T_Book1_1_KL NT Dot 3 6" xfId="6468" xr:uid="{00000000-0005-0000-0000-00006A240000}"/>
    <cellStyle name="T_Book1_1_Luy ke von ung nam 2011 -Thoa gui ngay 12-8-2012" xfId="6505" xr:uid="{00000000-0005-0000-0000-00006B240000}"/>
    <cellStyle name="T_Book1_1_Luy ke von ung nam 2011 -Thoa gui ngay 12-8-2012 2" xfId="6506" xr:uid="{00000000-0005-0000-0000-00006C240000}"/>
    <cellStyle name="T_Book1_1_Luy ke von ung nam 2011 -Thoa gui ngay 12-8-2012 2 2" xfId="6507" xr:uid="{00000000-0005-0000-0000-00006D240000}"/>
    <cellStyle name="T_Book1_1_Luy ke von ung nam 2011 -Thoa gui ngay 12-8-2012 2 3" xfId="6508" xr:uid="{00000000-0005-0000-0000-00006E240000}"/>
    <cellStyle name="T_Book1_1_Luy ke von ung nam 2011 -Thoa gui ngay 12-8-2012 3" xfId="6509" xr:uid="{00000000-0005-0000-0000-00006F240000}"/>
    <cellStyle name="T_Book1_1_Luy ke von ung nam 2011 -Thoa gui ngay 12-8-2012 3 2" xfId="6510" xr:uid="{00000000-0005-0000-0000-000070240000}"/>
    <cellStyle name="T_Book1_1_Luy ke von ung nam 2011 -Thoa gui ngay 12-8-2012 3 3" xfId="6511" xr:uid="{00000000-0005-0000-0000-000071240000}"/>
    <cellStyle name="T_Book1_1_Luy ke von ung nam 2011 -Thoa gui ngay 12-8-2012 4" xfId="6512" xr:uid="{00000000-0005-0000-0000-000072240000}"/>
    <cellStyle name="T_Book1_1_Luy ke von ung nam 2011 -Thoa gui ngay 12-8-2012 5" xfId="6513" xr:uid="{00000000-0005-0000-0000-000073240000}"/>
    <cellStyle name="T_Book1_1_Luy ke von ung nam 2011 -Thoa gui ngay 12-8-2012_!1 1 bao cao giao KH ve HTCMT vung TNB   12-12-2011" xfId="12814" xr:uid="{00000000-0005-0000-0000-000074240000}"/>
    <cellStyle name="T_Book1_1_Luy ke von ung nam 2011 -Thoa gui ngay 12-8-2012_!1 1 bao cao giao KH ve HTCMT vung TNB   12-12-2011 2" xfId="12815" xr:uid="{00000000-0005-0000-0000-000075240000}"/>
    <cellStyle name="T_Book1_1_Luy ke von ung nam 2011 -Thoa gui ngay 12-8-2012_131114- Bieu giao du toan CTMTQG 2014 giao" xfId="6514" xr:uid="{00000000-0005-0000-0000-000076240000}"/>
    <cellStyle name="T_Book1_1_Luy ke von ung nam 2011 -Thoa gui ngay 12-8-2012_131114- Bieu giao du toan CTMTQG 2014 giao 2" xfId="6515" xr:uid="{00000000-0005-0000-0000-000077240000}"/>
    <cellStyle name="T_Book1_1_Luy ke von ung nam 2011 -Thoa gui ngay 12-8-2012_131114- Bieu giao du toan CTMTQG 2014 giao 2 2" xfId="6516" xr:uid="{00000000-0005-0000-0000-000078240000}"/>
    <cellStyle name="T_Book1_1_Luy ke von ung nam 2011 -Thoa gui ngay 12-8-2012_131114- Bieu giao du toan CTMTQG 2014 giao 2 2 2" xfId="6517" xr:uid="{00000000-0005-0000-0000-000079240000}"/>
    <cellStyle name="T_Book1_1_Luy ke von ung nam 2011 -Thoa gui ngay 12-8-2012_131114- Bieu giao du toan CTMTQG 2014 giao 2 2 3" xfId="6518" xr:uid="{00000000-0005-0000-0000-00007A240000}"/>
    <cellStyle name="T_Book1_1_Luy ke von ung nam 2011 -Thoa gui ngay 12-8-2012_131114- Bieu giao du toan CTMTQG 2014 giao 2 3" xfId="6519" xr:uid="{00000000-0005-0000-0000-00007B240000}"/>
    <cellStyle name="T_Book1_1_Luy ke von ung nam 2011 -Thoa gui ngay 12-8-2012_131114- Bieu giao du toan CTMTQG 2014 giao 2 3 2" xfId="6520" xr:uid="{00000000-0005-0000-0000-00007C240000}"/>
    <cellStyle name="T_Book1_1_Luy ke von ung nam 2011 -Thoa gui ngay 12-8-2012_131114- Bieu giao du toan CTMTQG 2014 giao 2 3 3" xfId="6521" xr:uid="{00000000-0005-0000-0000-00007D240000}"/>
    <cellStyle name="T_Book1_1_Luy ke von ung nam 2011 -Thoa gui ngay 12-8-2012_131114- Bieu giao du toan CTMTQG 2014 giao 2 4" xfId="6522" xr:uid="{00000000-0005-0000-0000-00007E240000}"/>
    <cellStyle name="T_Book1_1_Luy ke von ung nam 2011 -Thoa gui ngay 12-8-2012_131114- Bieu giao du toan CTMTQG 2014 giao 2 5" xfId="6523" xr:uid="{00000000-0005-0000-0000-00007F240000}"/>
    <cellStyle name="T_Book1_1_Luy ke von ung nam 2011 -Thoa gui ngay 12-8-2012_131114- Bieu giao du toan CTMTQG 2014 giao 3" xfId="6524" xr:uid="{00000000-0005-0000-0000-000080240000}"/>
    <cellStyle name="T_Book1_1_Luy ke von ung nam 2011 -Thoa gui ngay 12-8-2012_131114- Bieu giao du toan CTMTQG 2014 giao 3 2" xfId="6525" xr:uid="{00000000-0005-0000-0000-000081240000}"/>
    <cellStyle name="T_Book1_1_Luy ke von ung nam 2011 -Thoa gui ngay 12-8-2012_131114- Bieu giao du toan CTMTQG 2014 giao 3 3" xfId="6526" xr:uid="{00000000-0005-0000-0000-000082240000}"/>
    <cellStyle name="T_Book1_1_Luy ke von ung nam 2011 -Thoa gui ngay 12-8-2012_131114- Bieu giao du toan CTMTQG 2014 giao 4" xfId="6527" xr:uid="{00000000-0005-0000-0000-000083240000}"/>
    <cellStyle name="T_Book1_1_Luy ke von ung nam 2011 -Thoa gui ngay 12-8-2012_131114- Bieu giao du toan CTMTQG 2014 giao 4 2" xfId="6528" xr:uid="{00000000-0005-0000-0000-000084240000}"/>
    <cellStyle name="T_Book1_1_Luy ke von ung nam 2011 -Thoa gui ngay 12-8-2012_131114- Bieu giao du toan CTMTQG 2014 giao 4 3" xfId="6529" xr:uid="{00000000-0005-0000-0000-000085240000}"/>
    <cellStyle name="T_Book1_1_Luy ke von ung nam 2011 -Thoa gui ngay 12-8-2012_131114- Bieu giao du toan CTMTQG 2014 giao 5" xfId="6530" xr:uid="{00000000-0005-0000-0000-000086240000}"/>
    <cellStyle name="T_Book1_1_Luy ke von ung nam 2011 -Thoa gui ngay 12-8-2012_131114- Bieu giao du toan CTMTQG 2014 giao 6" xfId="6531" xr:uid="{00000000-0005-0000-0000-000087240000}"/>
    <cellStyle name="T_Book1_1_Luy ke von ung nam 2011 -Thoa gui ngay 12-8-2012_131114- Bieu giao du toan CTMTQG 2014 giao_Du toan chi NSDP 2017" xfId="6532" xr:uid="{00000000-0005-0000-0000-000088240000}"/>
    <cellStyle name="T_Book1_1_Luy ke von ung nam 2011 -Thoa gui ngay 12-8-2012_131114- Bieu giao du toan CTMTQG 2014 giao_Du toan chi NSDP 2017 2" xfId="6533" xr:uid="{00000000-0005-0000-0000-000089240000}"/>
    <cellStyle name="T_Book1_1_Luy ke von ung nam 2011 -Thoa gui ngay 12-8-2012_131114- Bieu giao du toan CTMTQG 2014 giao_Du toan chi NSDP 2017 2 2" xfId="6534" xr:uid="{00000000-0005-0000-0000-00008A240000}"/>
    <cellStyle name="T_Book1_1_Luy ke von ung nam 2011 -Thoa gui ngay 12-8-2012_131114- Bieu giao du toan CTMTQG 2014 giao_Du toan chi NSDP 2017 2 3" xfId="6535" xr:uid="{00000000-0005-0000-0000-00008B240000}"/>
    <cellStyle name="T_Book1_1_Luy ke von ung nam 2011 -Thoa gui ngay 12-8-2012_131114- Bieu giao du toan CTMTQG 2014 giao_Du toan chi NSDP 2017 3" xfId="6536" xr:uid="{00000000-0005-0000-0000-00008C240000}"/>
    <cellStyle name="T_Book1_1_Luy ke von ung nam 2011 -Thoa gui ngay 12-8-2012_131114- Bieu giao du toan CTMTQG 2014 giao_Du toan chi NSDP 2017 3 2" xfId="6537" xr:uid="{00000000-0005-0000-0000-00008D240000}"/>
    <cellStyle name="T_Book1_1_Luy ke von ung nam 2011 -Thoa gui ngay 12-8-2012_131114- Bieu giao du toan CTMTQG 2014 giao_Du toan chi NSDP 2017 3 3" xfId="6538" xr:uid="{00000000-0005-0000-0000-00008E240000}"/>
    <cellStyle name="T_Book1_1_Luy ke von ung nam 2011 -Thoa gui ngay 12-8-2012_131114- Bieu giao du toan CTMTQG 2014 giao_Du toan chi NSDP 2017 4" xfId="6539" xr:uid="{00000000-0005-0000-0000-00008F240000}"/>
    <cellStyle name="T_Book1_1_Luy ke von ung nam 2011 -Thoa gui ngay 12-8-2012_131114- Bieu giao du toan CTMTQG 2014 giao_Du toan chi NSDP 2017 5" xfId="6540" xr:uid="{00000000-0005-0000-0000-000090240000}"/>
    <cellStyle name="T_Book1_1_Luy ke von ung nam 2011 -Thoa gui ngay 12-8-2012_160715 Mau bieu du toan vong I nam 2017" xfId="6541" xr:uid="{00000000-0005-0000-0000-000091240000}"/>
    <cellStyle name="T_Book1_1_Luy ke von ung nam 2011 -Thoa gui ngay 12-8-2012_160715 Mau bieu du toan vong I nam 2017 2" xfId="6542" xr:uid="{00000000-0005-0000-0000-000092240000}"/>
    <cellStyle name="T_Book1_1_Luy ke von ung nam 2011 -Thoa gui ngay 12-8-2012_160715 Mau bieu du toan vong I nam 2017 2 2" xfId="6543" xr:uid="{00000000-0005-0000-0000-000093240000}"/>
    <cellStyle name="T_Book1_1_Luy ke von ung nam 2011 -Thoa gui ngay 12-8-2012_160715 Mau bieu du toan vong I nam 2017 2 3" xfId="6544" xr:uid="{00000000-0005-0000-0000-000094240000}"/>
    <cellStyle name="T_Book1_1_Luy ke von ung nam 2011 -Thoa gui ngay 12-8-2012_160715 Mau bieu du toan vong I nam 2017 3" xfId="6545" xr:uid="{00000000-0005-0000-0000-000095240000}"/>
    <cellStyle name="T_Book1_1_Luy ke von ung nam 2011 -Thoa gui ngay 12-8-2012_160715 Mau bieu du toan vong I nam 2017 3 2" xfId="6546" xr:uid="{00000000-0005-0000-0000-000096240000}"/>
    <cellStyle name="T_Book1_1_Luy ke von ung nam 2011 -Thoa gui ngay 12-8-2012_160715 Mau bieu du toan vong I nam 2017 3 3" xfId="6547" xr:uid="{00000000-0005-0000-0000-000097240000}"/>
    <cellStyle name="T_Book1_1_Luy ke von ung nam 2011 -Thoa gui ngay 12-8-2012_160715 Mau bieu du toan vong I nam 2017 4" xfId="6548" xr:uid="{00000000-0005-0000-0000-000098240000}"/>
    <cellStyle name="T_Book1_1_Luy ke von ung nam 2011 -Thoa gui ngay 12-8-2012_160715 Mau bieu du toan vong I nam 2017 5" xfId="6549" xr:uid="{00000000-0005-0000-0000-000099240000}"/>
    <cellStyle name="T_Book1_1_Luy ke von ung nam 2011 -Thoa gui ngay 12-8-2012_CTMTQG 2015" xfId="12816" xr:uid="{00000000-0005-0000-0000-00009A240000}"/>
    <cellStyle name="T_Book1_1_Luy ke von ung nam 2011 -Thoa gui ngay 12-8-2012_Du toan chi NSDP 2017" xfId="6550" xr:uid="{00000000-0005-0000-0000-00009B240000}"/>
    <cellStyle name="T_Book1_1_Luy ke von ung nam 2011 -Thoa gui ngay 12-8-2012_Du toan chi NSDP 2017 2" xfId="6551" xr:uid="{00000000-0005-0000-0000-00009C240000}"/>
    <cellStyle name="T_Book1_1_Luy ke von ung nam 2011 -Thoa gui ngay 12-8-2012_Du toan chi NSDP 2017 2 2" xfId="6552" xr:uid="{00000000-0005-0000-0000-00009D240000}"/>
    <cellStyle name="T_Book1_1_Luy ke von ung nam 2011 -Thoa gui ngay 12-8-2012_Du toan chi NSDP 2017 2 3" xfId="6553" xr:uid="{00000000-0005-0000-0000-00009E240000}"/>
    <cellStyle name="T_Book1_1_Luy ke von ung nam 2011 -Thoa gui ngay 12-8-2012_Du toan chi NSDP 2017 3" xfId="6554" xr:uid="{00000000-0005-0000-0000-00009F240000}"/>
    <cellStyle name="T_Book1_1_Luy ke von ung nam 2011 -Thoa gui ngay 12-8-2012_Du toan chi NSDP 2017 3 2" xfId="6555" xr:uid="{00000000-0005-0000-0000-0000A0240000}"/>
    <cellStyle name="T_Book1_1_Luy ke von ung nam 2011 -Thoa gui ngay 12-8-2012_Du toan chi NSDP 2017 3 3" xfId="6556" xr:uid="{00000000-0005-0000-0000-0000A1240000}"/>
    <cellStyle name="T_Book1_1_Luy ke von ung nam 2011 -Thoa gui ngay 12-8-2012_Du toan chi NSDP 2017 4" xfId="6557" xr:uid="{00000000-0005-0000-0000-0000A2240000}"/>
    <cellStyle name="T_Book1_1_Luy ke von ung nam 2011 -Thoa gui ngay 12-8-2012_Du toan chi NSDP 2017 5" xfId="6558" xr:uid="{00000000-0005-0000-0000-0000A3240000}"/>
    <cellStyle name="T_Book1_1_Luy ke von ung nam 2011 -Thoa gui ngay 12-8-2012_KH TPCP vung TNB (03-1-2012)" xfId="12817" xr:uid="{00000000-0005-0000-0000-0000A4240000}"/>
    <cellStyle name="T_Book1_1_Luy ke von ung nam 2011 -Thoa gui ngay 12-8-2012_KH TPCP vung TNB (03-1-2012) 2" xfId="12818" xr:uid="{00000000-0005-0000-0000-0000A5240000}"/>
    <cellStyle name="T_Book1_1_mau KL vach son" xfId="6559" xr:uid="{00000000-0005-0000-0000-0000A6240000}"/>
    <cellStyle name="T_Book1_1_mau KL vach son 2" xfId="6560" xr:uid="{00000000-0005-0000-0000-0000A7240000}"/>
    <cellStyle name="T_Book1_1_mau KL vach son 2 2" xfId="6561" xr:uid="{00000000-0005-0000-0000-0000A8240000}"/>
    <cellStyle name="T_Book1_1_mau KL vach son 2 2 2" xfId="6562" xr:uid="{00000000-0005-0000-0000-0000A9240000}"/>
    <cellStyle name="T_Book1_1_mau KL vach son 2 2 3" xfId="6563" xr:uid="{00000000-0005-0000-0000-0000AA240000}"/>
    <cellStyle name="T_Book1_1_mau KL vach son 2 3" xfId="6564" xr:uid="{00000000-0005-0000-0000-0000AB240000}"/>
    <cellStyle name="T_Book1_1_mau KL vach son 2 3 2" xfId="6565" xr:uid="{00000000-0005-0000-0000-0000AC240000}"/>
    <cellStyle name="T_Book1_1_mau KL vach son 2 3 3" xfId="6566" xr:uid="{00000000-0005-0000-0000-0000AD240000}"/>
    <cellStyle name="T_Book1_1_mau KL vach son 2 4" xfId="6567" xr:uid="{00000000-0005-0000-0000-0000AE240000}"/>
    <cellStyle name="T_Book1_1_mau KL vach son 2 5" xfId="6568" xr:uid="{00000000-0005-0000-0000-0000AF240000}"/>
    <cellStyle name="T_Book1_1_mau KL vach son 3" xfId="6569" xr:uid="{00000000-0005-0000-0000-0000B0240000}"/>
    <cellStyle name="T_Book1_1_mau KL vach son 3 2" xfId="6570" xr:uid="{00000000-0005-0000-0000-0000B1240000}"/>
    <cellStyle name="T_Book1_1_mau KL vach son 3 3" xfId="6571" xr:uid="{00000000-0005-0000-0000-0000B2240000}"/>
    <cellStyle name="T_Book1_1_mau KL vach son 4" xfId="6572" xr:uid="{00000000-0005-0000-0000-0000B3240000}"/>
    <cellStyle name="T_Book1_1_mau KL vach son 4 2" xfId="6573" xr:uid="{00000000-0005-0000-0000-0000B4240000}"/>
    <cellStyle name="T_Book1_1_mau KL vach son 4 3" xfId="6574" xr:uid="{00000000-0005-0000-0000-0000B5240000}"/>
    <cellStyle name="T_Book1_1_mau KL vach son 5" xfId="6575" xr:uid="{00000000-0005-0000-0000-0000B6240000}"/>
    <cellStyle name="T_Book1_1_mau KL vach son 6" xfId="6576" xr:uid="{00000000-0005-0000-0000-0000B7240000}"/>
    <cellStyle name="T_Book1_1_Nhu cau tam ung NSNN&amp;TPCP&amp;ODA theo tieu chi cua Bo (CV410_BKH-TH)_vung Tay Nguyen (11.6.2010)" xfId="6577" xr:uid="{00000000-0005-0000-0000-0000B8240000}"/>
    <cellStyle name="T_Book1_1_Nhu cau tam ung NSNN&amp;TPCP&amp;ODA theo tieu chi cua Bo (CV410_BKH-TH)_vung Tay Nguyen (11.6.2010) 2" xfId="6578" xr:uid="{00000000-0005-0000-0000-0000B9240000}"/>
    <cellStyle name="T_Book1_1_Nhu cau tam ung NSNN&amp;TPCP&amp;ODA theo tieu chi cua Bo (CV410_BKH-TH)_vung Tay Nguyen (11.6.2010) 2 2" xfId="6579" xr:uid="{00000000-0005-0000-0000-0000BA240000}"/>
    <cellStyle name="T_Book1_1_Nhu cau tam ung NSNN&amp;TPCP&amp;ODA theo tieu chi cua Bo (CV410_BKH-TH)_vung Tay Nguyen (11.6.2010) 2 2 2" xfId="6580" xr:uid="{00000000-0005-0000-0000-0000BB240000}"/>
    <cellStyle name="T_Book1_1_Nhu cau tam ung NSNN&amp;TPCP&amp;ODA theo tieu chi cua Bo (CV410_BKH-TH)_vung Tay Nguyen (11.6.2010) 2 2 3" xfId="6581" xr:uid="{00000000-0005-0000-0000-0000BC240000}"/>
    <cellStyle name="T_Book1_1_Nhu cau tam ung NSNN&amp;TPCP&amp;ODA theo tieu chi cua Bo (CV410_BKH-TH)_vung Tay Nguyen (11.6.2010) 2 3" xfId="6582" xr:uid="{00000000-0005-0000-0000-0000BD240000}"/>
    <cellStyle name="T_Book1_1_Nhu cau tam ung NSNN&amp;TPCP&amp;ODA theo tieu chi cua Bo (CV410_BKH-TH)_vung Tay Nguyen (11.6.2010) 2 3 2" xfId="6583" xr:uid="{00000000-0005-0000-0000-0000BE240000}"/>
    <cellStyle name="T_Book1_1_Nhu cau tam ung NSNN&amp;TPCP&amp;ODA theo tieu chi cua Bo (CV410_BKH-TH)_vung Tay Nguyen (11.6.2010) 2 3 3" xfId="6584" xr:uid="{00000000-0005-0000-0000-0000BF240000}"/>
    <cellStyle name="T_Book1_1_Nhu cau tam ung NSNN&amp;TPCP&amp;ODA theo tieu chi cua Bo (CV410_BKH-TH)_vung Tay Nguyen (11.6.2010) 2 4" xfId="6585" xr:uid="{00000000-0005-0000-0000-0000C0240000}"/>
    <cellStyle name="T_Book1_1_Nhu cau tam ung NSNN&amp;TPCP&amp;ODA theo tieu chi cua Bo (CV410_BKH-TH)_vung Tay Nguyen (11.6.2010) 2 5" xfId="6586" xr:uid="{00000000-0005-0000-0000-0000C1240000}"/>
    <cellStyle name="T_Book1_1_Nhu cau tam ung NSNN&amp;TPCP&amp;ODA theo tieu chi cua Bo (CV410_BKH-TH)_vung Tay Nguyen (11.6.2010) 3" xfId="6587" xr:uid="{00000000-0005-0000-0000-0000C2240000}"/>
    <cellStyle name="T_Book1_1_Nhu cau tam ung NSNN&amp;TPCP&amp;ODA theo tieu chi cua Bo (CV410_BKH-TH)_vung Tay Nguyen (11.6.2010) 3 2" xfId="6588" xr:uid="{00000000-0005-0000-0000-0000C3240000}"/>
    <cellStyle name="T_Book1_1_Nhu cau tam ung NSNN&amp;TPCP&amp;ODA theo tieu chi cua Bo (CV410_BKH-TH)_vung Tay Nguyen (11.6.2010) 3 3" xfId="6589" xr:uid="{00000000-0005-0000-0000-0000C4240000}"/>
    <cellStyle name="T_Book1_1_Nhu cau tam ung NSNN&amp;TPCP&amp;ODA theo tieu chi cua Bo (CV410_BKH-TH)_vung Tay Nguyen (11.6.2010) 4" xfId="6590" xr:uid="{00000000-0005-0000-0000-0000C5240000}"/>
    <cellStyle name="T_Book1_1_Nhu cau tam ung NSNN&amp;TPCP&amp;ODA theo tieu chi cua Bo (CV410_BKH-TH)_vung Tay Nguyen (11.6.2010) 4 2" xfId="6591" xr:uid="{00000000-0005-0000-0000-0000C6240000}"/>
    <cellStyle name="T_Book1_1_Nhu cau tam ung NSNN&amp;TPCP&amp;ODA theo tieu chi cua Bo (CV410_BKH-TH)_vung Tay Nguyen (11.6.2010) 4 3" xfId="6592" xr:uid="{00000000-0005-0000-0000-0000C7240000}"/>
    <cellStyle name="T_Book1_1_Nhu cau tam ung NSNN&amp;TPCP&amp;ODA theo tieu chi cua Bo (CV410_BKH-TH)_vung Tay Nguyen (11.6.2010) 5" xfId="6593" xr:uid="{00000000-0005-0000-0000-0000C8240000}"/>
    <cellStyle name="T_Book1_1_Nhu cau tam ung NSNN&amp;TPCP&amp;ODA theo tieu chi cua Bo (CV410_BKH-TH)_vung Tay Nguyen (11.6.2010) 6" xfId="6594" xr:uid="{00000000-0005-0000-0000-0000C9240000}"/>
    <cellStyle name="T_Book1_1_Thiet bi" xfId="6631" xr:uid="{00000000-0005-0000-0000-0000CA240000}"/>
    <cellStyle name="T_Book1_1_Thiet bi 2" xfId="6632" xr:uid="{00000000-0005-0000-0000-0000CB240000}"/>
    <cellStyle name="T_Book1_1_Thiet bi 2 2" xfId="6633" xr:uid="{00000000-0005-0000-0000-0000CC240000}"/>
    <cellStyle name="T_Book1_1_Thiet bi 2 2 2" xfId="6634" xr:uid="{00000000-0005-0000-0000-0000CD240000}"/>
    <cellStyle name="T_Book1_1_Thiet bi 2 2 3" xfId="6635" xr:uid="{00000000-0005-0000-0000-0000CE240000}"/>
    <cellStyle name="T_Book1_1_Thiet bi 2 3" xfId="6636" xr:uid="{00000000-0005-0000-0000-0000CF240000}"/>
    <cellStyle name="T_Book1_1_Thiet bi 2 3 2" xfId="6637" xr:uid="{00000000-0005-0000-0000-0000D0240000}"/>
    <cellStyle name="T_Book1_1_Thiet bi 2 3 3" xfId="6638" xr:uid="{00000000-0005-0000-0000-0000D1240000}"/>
    <cellStyle name="T_Book1_1_Thiet bi 2 4" xfId="6639" xr:uid="{00000000-0005-0000-0000-0000D2240000}"/>
    <cellStyle name="T_Book1_1_Thiet bi 2 5" xfId="6640" xr:uid="{00000000-0005-0000-0000-0000D3240000}"/>
    <cellStyle name="T_Book1_1_Thiet bi 3" xfId="6641" xr:uid="{00000000-0005-0000-0000-0000D4240000}"/>
    <cellStyle name="T_Book1_1_Thiet bi 3 2" xfId="6642" xr:uid="{00000000-0005-0000-0000-0000D5240000}"/>
    <cellStyle name="T_Book1_1_Thiet bi 3 2 2" xfId="6643" xr:uid="{00000000-0005-0000-0000-0000D6240000}"/>
    <cellStyle name="T_Book1_1_Thiet bi 3 2 3" xfId="6644" xr:uid="{00000000-0005-0000-0000-0000D7240000}"/>
    <cellStyle name="T_Book1_1_Thiet bi 3 3" xfId="6645" xr:uid="{00000000-0005-0000-0000-0000D8240000}"/>
    <cellStyle name="T_Book1_1_Thiet bi 3 3 2" xfId="6646" xr:uid="{00000000-0005-0000-0000-0000D9240000}"/>
    <cellStyle name="T_Book1_1_Thiet bi 3 3 3" xfId="6647" xr:uid="{00000000-0005-0000-0000-0000DA240000}"/>
    <cellStyle name="T_Book1_1_Thiet bi 3 4" xfId="6648" xr:uid="{00000000-0005-0000-0000-0000DB240000}"/>
    <cellStyle name="T_Book1_1_Thiet bi 3 5" xfId="6649" xr:uid="{00000000-0005-0000-0000-0000DC240000}"/>
    <cellStyle name="T_Book1_1_Thiet bi 4" xfId="6650" xr:uid="{00000000-0005-0000-0000-0000DD240000}"/>
    <cellStyle name="T_Book1_1_Thiet bi 4 2" xfId="6651" xr:uid="{00000000-0005-0000-0000-0000DE240000}"/>
    <cellStyle name="T_Book1_1_Thiet bi 4 3" xfId="6652" xr:uid="{00000000-0005-0000-0000-0000DF240000}"/>
    <cellStyle name="T_Book1_1_Thiet bi 5" xfId="6653" xr:uid="{00000000-0005-0000-0000-0000E0240000}"/>
    <cellStyle name="T_Book1_1_Thiet bi 5 2" xfId="6654" xr:uid="{00000000-0005-0000-0000-0000E1240000}"/>
    <cellStyle name="T_Book1_1_Thiet bi 5 3" xfId="6655" xr:uid="{00000000-0005-0000-0000-0000E2240000}"/>
    <cellStyle name="T_Book1_1_Thiet bi 6" xfId="6656" xr:uid="{00000000-0005-0000-0000-0000E3240000}"/>
    <cellStyle name="T_Book1_1_Thiet bi 7" xfId="6657" xr:uid="{00000000-0005-0000-0000-0000E4240000}"/>
    <cellStyle name="T_Book1_1_Thiet bi_!1 1 bao cao giao KH ve HTCMT vung TNB   12-12-2011" xfId="12819" xr:uid="{00000000-0005-0000-0000-0000E5240000}"/>
    <cellStyle name="T_Book1_1_Thiet bi_!1 1 bao cao giao KH ve HTCMT vung TNB   12-12-2011 2" xfId="12820" xr:uid="{00000000-0005-0000-0000-0000E6240000}"/>
    <cellStyle name="T_Book1_1_Thiet bi_131114- Bieu giao du toan CTMTQG 2014 giao" xfId="6658" xr:uid="{00000000-0005-0000-0000-0000E7240000}"/>
    <cellStyle name="T_Book1_1_Thiet bi_131114- Bieu giao du toan CTMTQG 2014 giao 2" xfId="6659" xr:uid="{00000000-0005-0000-0000-0000E8240000}"/>
    <cellStyle name="T_Book1_1_Thiet bi_131114- Bieu giao du toan CTMTQG 2014 giao 2 2" xfId="6660" xr:uid="{00000000-0005-0000-0000-0000E9240000}"/>
    <cellStyle name="T_Book1_1_Thiet bi_131114- Bieu giao du toan CTMTQG 2014 giao 2 2 2" xfId="6661" xr:uid="{00000000-0005-0000-0000-0000EA240000}"/>
    <cellStyle name="T_Book1_1_Thiet bi_131114- Bieu giao du toan CTMTQG 2014 giao 2 2 3" xfId="6662" xr:uid="{00000000-0005-0000-0000-0000EB240000}"/>
    <cellStyle name="T_Book1_1_Thiet bi_131114- Bieu giao du toan CTMTQG 2014 giao 2 3" xfId="6663" xr:uid="{00000000-0005-0000-0000-0000EC240000}"/>
    <cellStyle name="T_Book1_1_Thiet bi_131114- Bieu giao du toan CTMTQG 2014 giao 2 3 2" xfId="6664" xr:uid="{00000000-0005-0000-0000-0000ED240000}"/>
    <cellStyle name="T_Book1_1_Thiet bi_131114- Bieu giao du toan CTMTQG 2014 giao 2 3 3" xfId="6665" xr:uid="{00000000-0005-0000-0000-0000EE240000}"/>
    <cellStyle name="T_Book1_1_Thiet bi_131114- Bieu giao du toan CTMTQG 2014 giao 2 4" xfId="6666" xr:uid="{00000000-0005-0000-0000-0000EF240000}"/>
    <cellStyle name="T_Book1_1_Thiet bi_131114- Bieu giao du toan CTMTQG 2014 giao 2 5" xfId="6667" xr:uid="{00000000-0005-0000-0000-0000F0240000}"/>
    <cellStyle name="T_Book1_1_Thiet bi_131114- Bieu giao du toan CTMTQG 2014 giao 3" xfId="6668" xr:uid="{00000000-0005-0000-0000-0000F1240000}"/>
    <cellStyle name="T_Book1_1_Thiet bi_131114- Bieu giao du toan CTMTQG 2014 giao 3 2" xfId="6669" xr:uid="{00000000-0005-0000-0000-0000F2240000}"/>
    <cellStyle name="T_Book1_1_Thiet bi_131114- Bieu giao du toan CTMTQG 2014 giao 3 3" xfId="6670" xr:uid="{00000000-0005-0000-0000-0000F3240000}"/>
    <cellStyle name="T_Book1_1_Thiet bi_131114- Bieu giao du toan CTMTQG 2014 giao 4" xfId="6671" xr:uid="{00000000-0005-0000-0000-0000F4240000}"/>
    <cellStyle name="T_Book1_1_Thiet bi_131114- Bieu giao du toan CTMTQG 2014 giao 4 2" xfId="6672" xr:uid="{00000000-0005-0000-0000-0000F5240000}"/>
    <cellStyle name="T_Book1_1_Thiet bi_131114- Bieu giao du toan CTMTQG 2014 giao 4 3" xfId="6673" xr:uid="{00000000-0005-0000-0000-0000F6240000}"/>
    <cellStyle name="T_Book1_1_Thiet bi_131114- Bieu giao du toan CTMTQG 2014 giao 5" xfId="6674" xr:uid="{00000000-0005-0000-0000-0000F7240000}"/>
    <cellStyle name="T_Book1_1_Thiet bi_131114- Bieu giao du toan CTMTQG 2014 giao 6" xfId="6675" xr:uid="{00000000-0005-0000-0000-0000F8240000}"/>
    <cellStyle name="T_Book1_1_Thiet bi_131114- Bieu giao du toan CTMTQG 2014 giao_Du toan chi NSDP 2017" xfId="6676" xr:uid="{00000000-0005-0000-0000-0000F9240000}"/>
    <cellStyle name="T_Book1_1_Thiet bi_131114- Bieu giao du toan CTMTQG 2014 giao_Du toan chi NSDP 2017 2" xfId="6677" xr:uid="{00000000-0005-0000-0000-0000FA240000}"/>
    <cellStyle name="T_Book1_1_Thiet bi_131114- Bieu giao du toan CTMTQG 2014 giao_Du toan chi NSDP 2017 2 2" xfId="6678" xr:uid="{00000000-0005-0000-0000-0000FB240000}"/>
    <cellStyle name="T_Book1_1_Thiet bi_131114- Bieu giao du toan CTMTQG 2014 giao_Du toan chi NSDP 2017 2 3" xfId="6679" xr:uid="{00000000-0005-0000-0000-0000FC240000}"/>
    <cellStyle name="T_Book1_1_Thiet bi_131114- Bieu giao du toan CTMTQG 2014 giao_Du toan chi NSDP 2017 3" xfId="6680" xr:uid="{00000000-0005-0000-0000-0000FD240000}"/>
    <cellStyle name="T_Book1_1_Thiet bi_131114- Bieu giao du toan CTMTQG 2014 giao_Du toan chi NSDP 2017 3 2" xfId="6681" xr:uid="{00000000-0005-0000-0000-0000FE240000}"/>
    <cellStyle name="T_Book1_1_Thiet bi_131114- Bieu giao du toan CTMTQG 2014 giao_Du toan chi NSDP 2017 3 3" xfId="6682" xr:uid="{00000000-0005-0000-0000-0000FF240000}"/>
    <cellStyle name="T_Book1_1_Thiet bi_131114- Bieu giao du toan CTMTQG 2014 giao_Du toan chi NSDP 2017 4" xfId="6683" xr:uid="{00000000-0005-0000-0000-000000250000}"/>
    <cellStyle name="T_Book1_1_Thiet bi_131114- Bieu giao du toan CTMTQG 2014 giao_Du toan chi NSDP 2017 5" xfId="6684" xr:uid="{00000000-0005-0000-0000-000001250000}"/>
    <cellStyle name="T_Book1_1_Thiet bi_160715 Mau bieu du toan vong I nam 2017" xfId="6685" xr:uid="{00000000-0005-0000-0000-000002250000}"/>
    <cellStyle name="T_Book1_1_Thiet bi_160715 Mau bieu du toan vong I nam 2017 2" xfId="6686" xr:uid="{00000000-0005-0000-0000-000003250000}"/>
    <cellStyle name="T_Book1_1_Thiet bi_160715 Mau bieu du toan vong I nam 2017 2 2" xfId="6687" xr:uid="{00000000-0005-0000-0000-000004250000}"/>
    <cellStyle name="T_Book1_1_Thiet bi_160715 Mau bieu du toan vong I nam 2017 2 3" xfId="6688" xr:uid="{00000000-0005-0000-0000-000005250000}"/>
    <cellStyle name="T_Book1_1_Thiet bi_160715 Mau bieu du toan vong I nam 2017 3" xfId="6689" xr:uid="{00000000-0005-0000-0000-000006250000}"/>
    <cellStyle name="T_Book1_1_Thiet bi_160715 Mau bieu du toan vong I nam 2017 3 2" xfId="6690" xr:uid="{00000000-0005-0000-0000-000007250000}"/>
    <cellStyle name="T_Book1_1_Thiet bi_160715 Mau bieu du toan vong I nam 2017 3 3" xfId="6691" xr:uid="{00000000-0005-0000-0000-000008250000}"/>
    <cellStyle name="T_Book1_1_Thiet bi_160715 Mau bieu du toan vong I nam 2017 4" xfId="6692" xr:uid="{00000000-0005-0000-0000-000009250000}"/>
    <cellStyle name="T_Book1_1_Thiet bi_160715 Mau bieu du toan vong I nam 2017 5" xfId="6693" xr:uid="{00000000-0005-0000-0000-00000A250000}"/>
    <cellStyle name="T_Book1_1_Thiet bi_Bieu4HTMT" xfId="12821" xr:uid="{00000000-0005-0000-0000-00000B250000}"/>
    <cellStyle name="T_Book1_1_Thiet bi_Bieu4HTMT 2" xfId="12822" xr:uid="{00000000-0005-0000-0000-00000C250000}"/>
    <cellStyle name="T_Book1_1_Thiet bi_Bieu4HTMT_!1 1 bao cao giao KH ve HTCMT vung TNB   12-12-2011" xfId="12823" xr:uid="{00000000-0005-0000-0000-00000D250000}"/>
    <cellStyle name="T_Book1_1_Thiet bi_Bieu4HTMT_!1 1 bao cao giao KH ve HTCMT vung TNB   12-12-2011 2" xfId="12824" xr:uid="{00000000-0005-0000-0000-00000E250000}"/>
    <cellStyle name="T_Book1_1_Thiet bi_Bieu4HTMT_KH TPCP vung TNB (03-1-2012)" xfId="12825" xr:uid="{00000000-0005-0000-0000-00000F250000}"/>
    <cellStyle name="T_Book1_1_Thiet bi_Bieu4HTMT_KH TPCP vung TNB (03-1-2012) 2" xfId="12826" xr:uid="{00000000-0005-0000-0000-000010250000}"/>
    <cellStyle name="T_Book1_1_Thiet bi_Du toan chi NSDP 2017" xfId="6694" xr:uid="{00000000-0005-0000-0000-000011250000}"/>
    <cellStyle name="T_Book1_1_Thiet bi_Du toan chi NSDP 2017 2" xfId="6695" xr:uid="{00000000-0005-0000-0000-000012250000}"/>
    <cellStyle name="T_Book1_1_Thiet bi_Du toan chi NSDP 2017 2 2" xfId="6696" xr:uid="{00000000-0005-0000-0000-000013250000}"/>
    <cellStyle name="T_Book1_1_Thiet bi_Du toan chi NSDP 2017 2 3" xfId="6697" xr:uid="{00000000-0005-0000-0000-000014250000}"/>
    <cellStyle name="T_Book1_1_Thiet bi_Du toan chi NSDP 2017 3" xfId="6698" xr:uid="{00000000-0005-0000-0000-000015250000}"/>
    <cellStyle name="T_Book1_1_Thiet bi_Du toan chi NSDP 2017 3 2" xfId="6699" xr:uid="{00000000-0005-0000-0000-000016250000}"/>
    <cellStyle name="T_Book1_1_Thiet bi_Du toan chi NSDP 2017 3 3" xfId="6700" xr:uid="{00000000-0005-0000-0000-000017250000}"/>
    <cellStyle name="T_Book1_1_Thiet bi_Du toan chi NSDP 2017 4" xfId="6701" xr:uid="{00000000-0005-0000-0000-000018250000}"/>
    <cellStyle name="T_Book1_1_Thiet bi_Du toan chi NSDP 2017 5" xfId="6702" xr:uid="{00000000-0005-0000-0000-000019250000}"/>
    <cellStyle name="T_Book1_1_Thiet bi_KH TPCP vung TNB (03-1-2012)" xfId="12827" xr:uid="{00000000-0005-0000-0000-00001A250000}"/>
    <cellStyle name="T_Book1_1_Thiet bi_KH TPCP vung TNB (03-1-2012) 2" xfId="12828" xr:uid="{00000000-0005-0000-0000-00001B250000}"/>
    <cellStyle name="T_Book1_1_Thong ke cong" xfId="6703" xr:uid="{00000000-0005-0000-0000-00001C250000}"/>
    <cellStyle name="T_Book1_1_Thong ke cong 2" xfId="6704" xr:uid="{00000000-0005-0000-0000-00001D250000}"/>
    <cellStyle name="T_Book1_1_Thong ke cong 2 2" xfId="6705" xr:uid="{00000000-0005-0000-0000-00001E250000}"/>
    <cellStyle name="T_Book1_1_Thong ke cong 2 2 2" xfId="6706" xr:uid="{00000000-0005-0000-0000-00001F250000}"/>
    <cellStyle name="T_Book1_1_Thong ke cong 2 2 3" xfId="6707" xr:uid="{00000000-0005-0000-0000-000020250000}"/>
    <cellStyle name="T_Book1_1_Thong ke cong 2 3" xfId="6708" xr:uid="{00000000-0005-0000-0000-000021250000}"/>
    <cellStyle name="T_Book1_1_Thong ke cong 2 3 2" xfId="6709" xr:uid="{00000000-0005-0000-0000-000022250000}"/>
    <cellStyle name="T_Book1_1_Thong ke cong 2 3 3" xfId="6710" xr:uid="{00000000-0005-0000-0000-000023250000}"/>
    <cellStyle name="T_Book1_1_Thong ke cong 2 4" xfId="6711" xr:uid="{00000000-0005-0000-0000-000024250000}"/>
    <cellStyle name="T_Book1_1_Thong ke cong 2 5" xfId="6712" xr:uid="{00000000-0005-0000-0000-000025250000}"/>
    <cellStyle name="T_Book1_1_Thong ke cong 3" xfId="6713" xr:uid="{00000000-0005-0000-0000-000026250000}"/>
    <cellStyle name="T_Book1_1_Thong ke cong 3 2" xfId="6714" xr:uid="{00000000-0005-0000-0000-000027250000}"/>
    <cellStyle name="T_Book1_1_Thong ke cong 3 3" xfId="6715" xr:uid="{00000000-0005-0000-0000-000028250000}"/>
    <cellStyle name="T_Book1_1_Thong ke cong 4" xfId="6716" xr:uid="{00000000-0005-0000-0000-000029250000}"/>
    <cellStyle name="T_Book1_1_Thong ke cong 4 2" xfId="6717" xr:uid="{00000000-0005-0000-0000-00002A250000}"/>
    <cellStyle name="T_Book1_1_Thong ke cong 4 3" xfId="6718" xr:uid="{00000000-0005-0000-0000-00002B250000}"/>
    <cellStyle name="T_Book1_1_Thong ke cong 5" xfId="6719" xr:uid="{00000000-0005-0000-0000-00002C250000}"/>
    <cellStyle name="T_Book1_1_Thong ke cong 6" xfId="6720" xr:uid="{00000000-0005-0000-0000-00002D250000}"/>
    <cellStyle name="T_Book1_1_Tong hop ra soat von ung 2011 -Chau" xfId="6595" xr:uid="{00000000-0005-0000-0000-00002E250000}"/>
    <cellStyle name="T_Book1_1_Tong hop ra soat von ung 2011 -Chau 2" xfId="6596" xr:uid="{00000000-0005-0000-0000-00002F250000}"/>
    <cellStyle name="T_Book1_1_Tong hop ra soat von ung 2011 -Chau 2 2" xfId="6597" xr:uid="{00000000-0005-0000-0000-000030250000}"/>
    <cellStyle name="T_Book1_1_Tong hop ra soat von ung 2011 -Chau 2 2 2" xfId="6598" xr:uid="{00000000-0005-0000-0000-000031250000}"/>
    <cellStyle name="T_Book1_1_Tong hop ra soat von ung 2011 -Chau 2 2 3" xfId="6599" xr:uid="{00000000-0005-0000-0000-000032250000}"/>
    <cellStyle name="T_Book1_1_Tong hop ra soat von ung 2011 -Chau 2 3" xfId="6600" xr:uid="{00000000-0005-0000-0000-000033250000}"/>
    <cellStyle name="T_Book1_1_Tong hop ra soat von ung 2011 -Chau 2 3 2" xfId="6601" xr:uid="{00000000-0005-0000-0000-000034250000}"/>
    <cellStyle name="T_Book1_1_Tong hop ra soat von ung 2011 -Chau 2 3 3" xfId="6602" xr:uid="{00000000-0005-0000-0000-000035250000}"/>
    <cellStyle name="T_Book1_1_Tong hop ra soat von ung 2011 -Chau 2 4" xfId="6603" xr:uid="{00000000-0005-0000-0000-000036250000}"/>
    <cellStyle name="T_Book1_1_Tong hop ra soat von ung 2011 -Chau 2 5" xfId="6604" xr:uid="{00000000-0005-0000-0000-000037250000}"/>
    <cellStyle name="T_Book1_1_Tong hop ra soat von ung 2011 -Chau 3" xfId="6605" xr:uid="{00000000-0005-0000-0000-000038250000}"/>
    <cellStyle name="T_Book1_1_Tong hop ra soat von ung 2011 -Chau 3 2" xfId="6606" xr:uid="{00000000-0005-0000-0000-000039250000}"/>
    <cellStyle name="T_Book1_1_Tong hop ra soat von ung 2011 -Chau 3 3" xfId="6607" xr:uid="{00000000-0005-0000-0000-00003A250000}"/>
    <cellStyle name="T_Book1_1_Tong hop ra soat von ung 2011 -Chau 4" xfId="6608" xr:uid="{00000000-0005-0000-0000-00003B250000}"/>
    <cellStyle name="T_Book1_1_Tong hop ra soat von ung 2011 -Chau 4 2" xfId="6609" xr:uid="{00000000-0005-0000-0000-00003C250000}"/>
    <cellStyle name="T_Book1_1_Tong hop ra soat von ung 2011 -Chau 4 3" xfId="6610" xr:uid="{00000000-0005-0000-0000-00003D250000}"/>
    <cellStyle name="T_Book1_1_Tong hop ra soat von ung 2011 -Chau 5" xfId="6611" xr:uid="{00000000-0005-0000-0000-00003E250000}"/>
    <cellStyle name="T_Book1_1_Tong hop ra soat von ung 2011 -Chau 6" xfId="6612" xr:uid="{00000000-0005-0000-0000-00003F250000}"/>
    <cellStyle name="T_Book1_1_Tong hop -Yte-Giao thong-Thuy loi-24-6" xfId="6613" xr:uid="{00000000-0005-0000-0000-000040250000}"/>
    <cellStyle name="T_Book1_1_Tong hop -Yte-Giao thong-Thuy loi-24-6 2" xfId="6614" xr:uid="{00000000-0005-0000-0000-000041250000}"/>
    <cellStyle name="T_Book1_1_Tong hop -Yte-Giao thong-Thuy loi-24-6 2 2" xfId="6615" xr:uid="{00000000-0005-0000-0000-000042250000}"/>
    <cellStyle name="T_Book1_1_Tong hop -Yte-Giao thong-Thuy loi-24-6 2 2 2" xfId="6616" xr:uid="{00000000-0005-0000-0000-000043250000}"/>
    <cellStyle name="T_Book1_1_Tong hop -Yte-Giao thong-Thuy loi-24-6 2 2 3" xfId="6617" xr:uid="{00000000-0005-0000-0000-000044250000}"/>
    <cellStyle name="T_Book1_1_Tong hop -Yte-Giao thong-Thuy loi-24-6 2 3" xfId="6618" xr:uid="{00000000-0005-0000-0000-000045250000}"/>
    <cellStyle name="T_Book1_1_Tong hop -Yte-Giao thong-Thuy loi-24-6 2 3 2" xfId="6619" xr:uid="{00000000-0005-0000-0000-000046250000}"/>
    <cellStyle name="T_Book1_1_Tong hop -Yte-Giao thong-Thuy loi-24-6 2 3 3" xfId="6620" xr:uid="{00000000-0005-0000-0000-000047250000}"/>
    <cellStyle name="T_Book1_1_Tong hop -Yte-Giao thong-Thuy loi-24-6 2 4" xfId="6621" xr:uid="{00000000-0005-0000-0000-000048250000}"/>
    <cellStyle name="T_Book1_1_Tong hop -Yte-Giao thong-Thuy loi-24-6 2 5" xfId="6622" xr:uid="{00000000-0005-0000-0000-000049250000}"/>
    <cellStyle name="T_Book1_1_Tong hop -Yte-Giao thong-Thuy loi-24-6 3" xfId="6623" xr:uid="{00000000-0005-0000-0000-00004A250000}"/>
    <cellStyle name="T_Book1_1_Tong hop -Yte-Giao thong-Thuy loi-24-6 3 2" xfId="6624" xr:uid="{00000000-0005-0000-0000-00004B250000}"/>
    <cellStyle name="T_Book1_1_Tong hop -Yte-Giao thong-Thuy loi-24-6 3 3" xfId="6625" xr:uid="{00000000-0005-0000-0000-00004C250000}"/>
    <cellStyle name="T_Book1_1_Tong hop -Yte-Giao thong-Thuy loi-24-6 4" xfId="6626" xr:uid="{00000000-0005-0000-0000-00004D250000}"/>
    <cellStyle name="T_Book1_1_Tong hop -Yte-Giao thong-Thuy loi-24-6 4 2" xfId="6627" xr:uid="{00000000-0005-0000-0000-00004E250000}"/>
    <cellStyle name="T_Book1_1_Tong hop -Yte-Giao thong-Thuy loi-24-6 4 3" xfId="6628" xr:uid="{00000000-0005-0000-0000-00004F250000}"/>
    <cellStyle name="T_Book1_1_Tong hop -Yte-Giao thong-Thuy loi-24-6 5" xfId="6629" xr:uid="{00000000-0005-0000-0000-000050250000}"/>
    <cellStyle name="T_Book1_1_Tong hop -Yte-Giao thong-Thuy loi-24-6 6" xfId="6630" xr:uid="{00000000-0005-0000-0000-000051250000}"/>
    <cellStyle name="T_Book1_131114- Bieu giao du toan CTMTQG 2014 giao" xfId="6721" xr:uid="{00000000-0005-0000-0000-000052250000}"/>
    <cellStyle name="T_Book1_131114- Bieu giao du toan CTMTQG 2014 giao 2" xfId="6722" xr:uid="{00000000-0005-0000-0000-000053250000}"/>
    <cellStyle name="T_Book1_131114- Bieu giao du toan CTMTQG 2014 giao 2 2" xfId="6723" xr:uid="{00000000-0005-0000-0000-000054250000}"/>
    <cellStyle name="T_Book1_131114- Bieu giao du toan CTMTQG 2014 giao 2 2 2" xfId="6724" xr:uid="{00000000-0005-0000-0000-000055250000}"/>
    <cellStyle name="T_Book1_131114- Bieu giao du toan CTMTQG 2014 giao 2 2 3" xfId="6725" xr:uid="{00000000-0005-0000-0000-000056250000}"/>
    <cellStyle name="T_Book1_131114- Bieu giao du toan CTMTQG 2014 giao 2 3" xfId="6726" xr:uid="{00000000-0005-0000-0000-000057250000}"/>
    <cellStyle name="T_Book1_131114- Bieu giao du toan CTMTQG 2014 giao 2 3 2" xfId="6727" xr:uid="{00000000-0005-0000-0000-000058250000}"/>
    <cellStyle name="T_Book1_131114- Bieu giao du toan CTMTQG 2014 giao 2 3 3" xfId="6728" xr:uid="{00000000-0005-0000-0000-000059250000}"/>
    <cellStyle name="T_Book1_131114- Bieu giao du toan CTMTQG 2014 giao 2 4" xfId="6729" xr:uid="{00000000-0005-0000-0000-00005A250000}"/>
    <cellStyle name="T_Book1_131114- Bieu giao du toan CTMTQG 2014 giao 2 5" xfId="6730" xr:uid="{00000000-0005-0000-0000-00005B250000}"/>
    <cellStyle name="T_Book1_131114- Bieu giao du toan CTMTQG 2014 giao 3" xfId="6731" xr:uid="{00000000-0005-0000-0000-00005C250000}"/>
    <cellStyle name="T_Book1_131114- Bieu giao du toan CTMTQG 2014 giao 3 2" xfId="6732" xr:uid="{00000000-0005-0000-0000-00005D250000}"/>
    <cellStyle name="T_Book1_131114- Bieu giao du toan CTMTQG 2014 giao 3 3" xfId="6733" xr:uid="{00000000-0005-0000-0000-00005E250000}"/>
    <cellStyle name="T_Book1_131114- Bieu giao du toan CTMTQG 2014 giao 4" xfId="6734" xr:uid="{00000000-0005-0000-0000-00005F250000}"/>
    <cellStyle name="T_Book1_131114- Bieu giao du toan CTMTQG 2014 giao 4 2" xfId="6735" xr:uid="{00000000-0005-0000-0000-000060250000}"/>
    <cellStyle name="T_Book1_131114- Bieu giao du toan CTMTQG 2014 giao 4 3" xfId="6736" xr:uid="{00000000-0005-0000-0000-000061250000}"/>
    <cellStyle name="T_Book1_131114- Bieu giao du toan CTMTQG 2014 giao 5" xfId="6737" xr:uid="{00000000-0005-0000-0000-000062250000}"/>
    <cellStyle name="T_Book1_131114- Bieu giao du toan CTMTQG 2014 giao 6" xfId="6738" xr:uid="{00000000-0005-0000-0000-000063250000}"/>
    <cellStyle name="T_Book1_131114- Bieu giao du toan CTMTQG 2014 giao_Du toan chi NSDP 2017" xfId="6739" xr:uid="{00000000-0005-0000-0000-000064250000}"/>
    <cellStyle name="T_Book1_131114- Bieu giao du toan CTMTQG 2014 giao_Du toan chi NSDP 2017 2" xfId="6740" xr:uid="{00000000-0005-0000-0000-000065250000}"/>
    <cellStyle name="T_Book1_131114- Bieu giao du toan CTMTQG 2014 giao_Du toan chi NSDP 2017 2 2" xfId="6741" xr:uid="{00000000-0005-0000-0000-000066250000}"/>
    <cellStyle name="T_Book1_131114- Bieu giao du toan CTMTQG 2014 giao_Du toan chi NSDP 2017 2 3" xfId="6742" xr:uid="{00000000-0005-0000-0000-000067250000}"/>
    <cellStyle name="T_Book1_131114- Bieu giao du toan CTMTQG 2014 giao_Du toan chi NSDP 2017 3" xfId="6743" xr:uid="{00000000-0005-0000-0000-000068250000}"/>
    <cellStyle name="T_Book1_131114- Bieu giao du toan CTMTQG 2014 giao_Du toan chi NSDP 2017 3 2" xfId="6744" xr:uid="{00000000-0005-0000-0000-000069250000}"/>
    <cellStyle name="T_Book1_131114- Bieu giao du toan CTMTQG 2014 giao_Du toan chi NSDP 2017 3 3" xfId="6745" xr:uid="{00000000-0005-0000-0000-00006A250000}"/>
    <cellStyle name="T_Book1_131114- Bieu giao du toan CTMTQG 2014 giao_Du toan chi NSDP 2017 4" xfId="6746" xr:uid="{00000000-0005-0000-0000-00006B250000}"/>
    <cellStyle name="T_Book1_131114- Bieu giao du toan CTMTQG 2014 giao_Du toan chi NSDP 2017 5" xfId="6747" xr:uid="{00000000-0005-0000-0000-00006C250000}"/>
    <cellStyle name="T_Book1_160505 BIEU CHI CÂN ĐÓI NSDP TREN DAU DAN" xfId="12829" xr:uid="{00000000-0005-0000-0000-00006D250000}"/>
    <cellStyle name="T_Book1_160627 Dinh muc chi thuong xuyen 2017 -73% - 72-28 theo can doi cua TCT" xfId="6748" xr:uid="{00000000-0005-0000-0000-00006E250000}"/>
    <cellStyle name="T_Book1_160627 Dinh muc chi thuong xuyen 2017 -73% - 72-28 theo can doi cua TCT 2" xfId="6749" xr:uid="{00000000-0005-0000-0000-00006F250000}"/>
    <cellStyle name="T_Book1_160627 Dinh muc chi thuong xuyen 2017 -73% - 72-28 theo can doi cua TCT 2 2" xfId="6750" xr:uid="{00000000-0005-0000-0000-000070250000}"/>
    <cellStyle name="T_Book1_160627 Dinh muc chi thuong xuyen 2017 -73% - 72-28 theo can doi cua TCT 2 3" xfId="6751" xr:uid="{00000000-0005-0000-0000-000071250000}"/>
    <cellStyle name="T_Book1_160627 Dinh muc chi thuong xuyen 2017 -73% - 72-28 theo can doi cua TCT 3" xfId="6752" xr:uid="{00000000-0005-0000-0000-000072250000}"/>
    <cellStyle name="T_Book1_160627 Dinh muc chi thuong xuyen 2017 -73% - 72-28 theo can doi cua TCT 3 2" xfId="6753" xr:uid="{00000000-0005-0000-0000-000073250000}"/>
    <cellStyle name="T_Book1_160627 Dinh muc chi thuong xuyen 2017 -73% - 72-28 theo can doi cua TCT 3 3" xfId="6754" xr:uid="{00000000-0005-0000-0000-000074250000}"/>
    <cellStyle name="T_Book1_160627 Dinh muc chi thuong xuyen 2017 -73% - 72-28 theo can doi cua TCT 4" xfId="6755" xr:uid="{00000000-0005-0000-0000-000075250000}"/>
    <cellStyle name="T_Book1_160627 Dinh muc chi thuong xuyen 2017 -73% - 72-28 theo can doi cua TCT 5" xfId="6756" xr:uid="{00000000-0005-0000-0000-000076250000}"/>
    <cellStyle name="T_Book1_160627 tinh dieu tiet cho 3 dp tiep thu bac kan, tiep thu Quang Nam 80-20; 72-28" xfId="6757" xr:uid="{00000000-0005-0000-0000-000077250000}"/>
    <cellStyle name="T_Book1_160627 tinh dieu tiet cho 3 dp tiep thu bac kan, tiep thu Quang Nam 80-20; 72-28 2" xfId="6758" xr:uid="{00000000-0005-0000-0000-000078250000}"/>
    <cellStyle name="T_Book1_160627 tinh dieu tiet cho 3 dp tiep thu bac kan, tiep thu Quang Nam 80-20; 72-28 2 2" xfId="6759" xr:uid="{00000000-0005-0000-0000-000079250000}"/>
    <cellStyle name="T_Book1_160627 tinh dieu tiet cho 3 dp tiep thu bac kan, tiep thu Quang Nam 80-20; 72-28 2 3" xfId="6760" xr:uid="{00000000-0005-0000-0000-00007A250000}"/>
    <cellStyle name="T_Book1_160627 tinh dieu tiet cho 3 dp tiep thu bac kan, tiep thu Quang Nam 80-20; 72-28 3" xfId="6761" xr:uid="{00000000-0005-0000-0000-00007B250000}"/>
    <cellStyle name="T_Book1_160627 tinh dieu tiet cho 3 dp tiep thu bac kan, tiep thu Quang Nam 80-20; 72-28 3 2" xfId="6762" xr:uid="{00000000-0005-0000-0000-00007C250000}"/>
    <cellStyle name="T_Book1_160627 tinh dieu tiet cho 3 dp tiep thu bac kan, tiep thu Quang Nam 80-20; 72-28 3 3" xfId="6763" xr:uid="{00000000-0005-0000-0000-00007D250000}"/>
    <cellStyle name="T_Book1_160627 tinh dieu tiet cho 3 dp tiep thu bac kan, tiep thu Quang Nam 80-20; 72-28 4" xfId="6764" xr:uid="{00000000-0005-0000-0000-00007E250000}"/>
    <cellStyle name="T_Book1_160627 tinh dieu tiet cho 3 dp tiep thu bac kan, tiep thu Quang Nam 80-20; 72-28 5" xfId="6765" xr:uid="{00000000-0005-0000-0000-00007F250000}"/>
    <cellStyle name="T_Book1_160715 Mau bieu du toan vong I nam 2017" xfId="6766" xr:uid="{00000000-0005-0000-0000-000080250000}"/>
    <cellStyle name="T_Book1_160715 Mau bieu du toan vong I nam 2017 2" xfId="6767" xr:uid="{00000000-0005-0000-0000-000081250000}"/>
    <cellStyle name="T_Book1_160715 Mau bieu du toan vong I nam 2017 2 2" xfId="6768" xr:uid="{00000000-0005-0000-0000-000082250000}"/>
    <cellStyle name="T_Book1_160715 Mau bieu du toan vong I nam 2017 2 3" xfId="6769" xr:uid="{00000000-0005-0000-0000-000083250000}"/>
    <cellStyle name="T_Book1_160715 Mau bieu du toan vong I nam 2017 3" xfId="6770" xr:uid="{00000000-0005-0000-0000-000084250000}"/>
    <cellStyle name="T_Book1_160715 Mau bieu du toan vong I nam 2017 3 2" xfId="6771" xr:uid="{00000000-0005-0000-0000-000085250000}"/>
    <cellStyle name="T_Book1_160715 Mau bieu du toan vong I nam 2017 3 3" xfId="6772" xr:uid="{00000000-0005-0000-0000-000086250000}"/>
    <cellStyle name="T_Book1_160715 Mau bieu du toan vong I nam 2017 4" xfId="6773" xr:uid="{00000000-0005-0000-0000-000087250000}"/>
    <cellStyle name="T_Book1_160715 Mau bieu du toan vong I nam 2017 5" xfId="6774" xr:uid="{00000000-0005-0000-0000-000088250000}"/>
    <cellStyle name="T_Book1_161014 Bieu bo sung co muc tieu nam 2017 - dieu chinh chieu 19_10" xfId="6775" xr:uid="{00000000-0005-0000-0000-000089250000}"/>
    <cellStyle name="T_Book1_161014 Bieu bo sung co muc tieu nam 2017 - dieu chinh chieu 19_10 2" xfId="6776" xr:uid="{00000000-0005-0000-0000-00008A250000}"/>
    <cellStyle name="T_Book1_161014 Bieu bo sung co muc tieu nam 2017 - dieu chinh chieu 19_10 2 2" xfId="6777" xr:uid="{00000000-0005-0000-0000-00008B250000}"/>
    <cellStyle name="T_Book1_161014 Bieu bo sung co muc tieu nam 2017 - dieu chinh chieu 19_10 2 3" xfId="6778" xr:uid="{00000000-0005-0000-0000-00008C250000}"/>
    <cellStyle name="T_Book1_161014 Bieu bo sung co muc tieu nam 2017 - dieu chinh chieu 19_10 3" xfId="6779" xr:uid="{00000000-0005-0000-0000-00008D250000}"/>
    <cellStyle name="T_Book1_161014 Bieu bo sung co muc tieu nam 2017 - dieu chinh chieu 19_10 3 2" xfId="6780" xr:uid="{00000000-0005-0000-0000-00008E250000}"/>
    <cellStyle name="T_Book1_161014 Bieu bo sung co muc tieu nam 2017 - dieu chinh chieu 19_10 3 3" xfId="6781" xr:uid="{00000000-0005-0000-0000-00008F250000}"/>
    <cellStyle name="T_Book1_161014 Bieu bo sung co muc tieu nam 2017 - dieu chinh chieu 19_10 4" xfId="6782" xr:uid="{00000000-0005-0000-0000-000090250000}"/>
    <cellStyle name="T_Book1_161014 Bieu bo sung co muc tieu nam 2017 - dieu chinh chieu 19_10 5" xfId="6783" xr:uid="{00000000-0005-0000-0000-000091250000}"/>
    <cellStyle name="T_Book1_18_Vinh Phuc_HSV2_2015" xfId="6784" xr:uid="{00000000-0005-0000-0000-000092250000}"/>
    <cellStyle name="T_Book1_18_Vinh Phuc_HSV2_2015 2" xfId="6785" xr:uid="{00000000-0005-0000-0000-000093250000}"/>
    <cellStyle name="T_Book1_18_Vinh Phuc_HSV2_2015 2 2" xfId="6786" xr:uid="{00000000-0005-0000-0000-000094250000}"/>
    <cellStyle name="T_Book1_18_Vinh Phuc_HSV2_2015 2 3" xfId="6787" xr:uid="{00000000-0005-0000-0000-000095250000}"/>
    <cellStyle name="T_Book1_18_Vinh Phuc_HSV2_2015 3" xfId="6788" xr:uid="{00000000-0005-0000-0000-000096250000}"/>
    <cellStyle name="T_Book1_18_Vinh Phuc_HSV2_2015 3 2" xfId="6789" xr:uid="{00000000-0005-0000-0000-000097250000}"/>
    <cellStyle name="T_Book1_18_Vinh Phuc_HSV2_2015 3 3" xfId="6790" xr:uid="{00000000-0005-0000-0000-000098250000}"/>
    <cellStyle name="T_Book1_18_Vinh Phuc_HSV2_2015 4" xfId="6791" xr:uid="{00000000-0005-0000-0000-000099250000}"/>
    <cellStyle name="T_Book1_18_Vinh Phuc_HSV2_2015 5" xfId="6792" xr:uid="{00000000-0005-0000-0000-00009A250000}"/>
    <cellStyle name="T_Book1_18_Vinh Phuc_Khai toan_2015" xfId="6793" xr:uid="{00000000-0005-0000-0000-00009B250000}"/>
    <cellStyle name="T_Book1_18_Vinh Phuc_Khai toan_2015 2" xfId="6794" xr:uid="{00000000-0005-0000-0000-00009C250000}"/>
    <cellStyle name="T_Book1_18_Vinh Phuc_Khai toan_2015 2 2" xfId="6795" xr:uid="{00000000-0005-0000-0000-00009D250000}"/>
    <cellStyle name="T_Book1_18_Vinh Phuc_Khai toan_2015 2 3" xfId="6796" xr:uid="{00000000-0005-0000-0000-00009E250000}"/>
    <cellStyle name="T_Book1_18_Vinh Phuc_Khai toan_2015 3" xfId="6797" xr:uid="{00000000-0005-0000-0000-00009F250000}"/>
    <cellStyle name="T_Book1_18_Vinh Phuc_Khai toan_2015 3 2" xfId="6798" xr:uid="{00000000-0005-0000-0000-0000A0250000}"/>
    <cellStyle name="T_Book1_18_Vinh Phuc_Khai toan_2015 3 3" xfId="6799" xr:uid="{00000000-0005-0000-0000-0000A1250000}"/>
    <cellStyle name="T_Book1_18_Vinh Phuc_Khai toan_2015 4" xfId="6800" xr:uid="{00000000-0005-0000-0000-0000A2250000}"/>
    <cellStyle name="T_Book1_18_Vinh Phuc_Khai toan_2015 5" xfId="6801" xr:uid="{00000000-0005-0000-0000-0000A3250000}"/>
    <cellStyle name="T_Book1_2" xfId="6802" xr:uid="{00000000-0005-0000-0000-0000A4250000}"/>
    <cellStyle name="T_Book1_2 2" xfId="6803" xr:uid="{00000000-0005-0000-0000-0000A5250000}"/>
    <cellStyle name="T_Book1_2 2 2" xfId="6804" xr:uid="{00000000-0005-0000-0000-0000A6250000}"/>
    <cellStyle name="T_Book1_2 2 2 2" xfId="6805" xr:uid="{00000000-0005-0000-0000-0000A7250000}"/>
    <cellStyle name="T_Book1_2 2 2 3" xfId="6806" xr:uid="{00000000-0005-0000-0000-0000A8250000}"/>
    <cellStyle name="T_Book1_2 2 3" xfId="6807" xr:uid="{00000000-0005-0000-0000-0000A9250000}"/>
    <cellStyle name="T_Book1_2 2 3 2" xfId="6808" xr:uid="{00000000-0005-0000-0000-0000AA250000}"/>
    <cellStyle name="T_Book1_2 2 3 3" xfId="6809" xr:uid="{00000000-0005-0000-0000-0000AB250000}"/>
    <cellStyle name="T_Book1_2 2 4" xfId="6810" xr:uid="{00000000-0005-0000-0000-0000AC250000}"/>
    <cellStyle name="T_Book1_2 2 5" xfId="6811" xr:uid="{00000000-0005-0000-0000-0000AD250000}"/>
    <cellStyle name="T_Book1_2 3" xfId="6812" xr:uid="{00000000-0005-0000-0000-0000AE250000}"/>
    <cellStyle name="T_Book1_2 3 2" xfId="6813" xr:uid="{00000000-0005-0000-0000-0000AF250000}"/>
    <cellStyle name="T_Book1_2 3 3" xfId="6814" xr:uid="{00000000-0005-0000-0000-0000B0250000}"/>
    <cellStyle name="T_Book1_2 4" xfId="6815" xr:uid="{00000000-0005-0000-0000-0000B1250000}"/>
    <cellStyle name="T_Book1_2 4 2" xfId="6816" xr:uid="{00000000-0005-0000-0000-0000B2250000}"/>
    <cellStyle name="T_Book1_2 4 3" xfId="6817" xr:uid="{00000000-0005-0000-0000-0000B3250000}"/>
    <cellStyle name="T_Book1_2 5" xfId="6818" xr:uid="{00000000-0005-0000-0000-0000B4250000}"/>
    <cellStyle name="T_Book1_2 6" xfId="6819" xr:uid="{00000000-0005-0000-0000-0000B5250000}"/>
    <cellStyle name="T_Book1_2 7" xfId="6820" xr:uid="{00000000-0005-0000-0000-0000B6250000}"/>
    <cellStyle name="T_Book1_2_DTDuong dong tien -sua tham tra 2009 - luong 650" xfId="6821" xr:uid="{00000000-0005-0000-0000-0000B7250000}"/>
    <cellStyle name="T_Book1_2_DTDuong dong tien -sua tham tra 2009 - luong 650 2" xfId="6822" xr:uid="{00000000-0005-0000-0000-0000B8250000}"/>
    <cellStyle name="T_Book1_2_DTDuong dong tien -sua tham tra 2009 - luong 650 2 2" xfId="6823" xr:uid="{00000000-0005-0000-0000-0000B9250000}"/>
    <cellStyle name="T_Book1_2_DTDuong dong tien -sua tham tra 2009 - luong 650 2 2 2" xfId="6824" xr:uid="{00000000-0005-0000-0000-0000BA250000}"/>
    <cellStyle name="T_Book1_2_DTDuong dong tien -sua tham tra 2009 - luong 650 2 2 3" xfId="6825" xr:uid="{00000000-0005-0000-0000-0000BB250000}"/>
    <cellStyle name="T_Book1_2_DTDuong dong tien -sua tham tra 2009 - luong 650 2 3" xfId="6826" xr:uid="{00000000-0005-0000-0000-0000BC250000}"/>
    <cellStyle name="T_Book1_2_DTDuong dong tien -sua tham tra 2009 - luong 650 2 3 2" xfId="6827" xr:uid="{00000000-0005-0000-0000-0000BD250000}"/>
    <cellStyle name="T_Book1_2_DTDuong dong tien -sua tham tra 2009 - luong 650 2 3 3" xfId="6828" xr:uid="{00000000-0005-0000-0000-0000BE250000}"/>
    <cellStyle name="T_Book1_2_DTDuong dong tien -sua tham tra 2009 - luong 650 2 4" xfId="6829" xr:uid="{00000000-0005-0000-0000-0000BF250000}"/>
    <cellStyle name="T_Book1_2_DTDuong dong tien -sua tham tra 2009 - luong 650 2 5" xfId="6830" xr:uid="{00000000-0005-0000-0000-0000C0250000}"/>
    <cellStyle name="T_Book1_2_DTDuong dong tien -sua tham tra 2009 - luong 650 3" xfId="6831" xr:uid="{00000000-0005-0000-0000-0000C1250000}"/>
    <cellStyle name="T_Book1_2_DTDuong dong tien -sua tham tra 2009 - luong 650 3 2" xfId="6832" xr:uid="{00000000-0005-0000-0000-0000C2250000}"/>
    <cellStyle name="T_Book1_2_DTDuong dong tien -sua tham tra 2009 - luong 650 3 3" xfId="6833" xr:uid="{00000000-0005-0000-0000-0000C3250000}"/>
    <cellStyle name="T_Book1_2_DTDuong dong tien -sua tham tra 2009 - luong 650 4" xfId="6834" xr:uid="{00000000-0005-0000-0000-0000C4250000}"/>
    <cellStyle name="T_Book1_2_DTDuong dong tien -sua tham tra 2009 - luong 650 4 2" xfId="6835" xr:uid="{00000000-0005-0000-0000-0000C5250000}"/>
    <cellStyle name="T_Book1_2_DTDuong dong tien -sua tham tra 2009 - luong 650 4 3" xfId="6836" xr:uid="{00000000-0005-0000-0000-0000C6250000}"/>
    <cellStyle name="T_Book1_2_DTDuong dong tien -sua tham tra 2009 - luong 650 5" xfId="6837" xr:uid="{00000000-0005-0000-0000-0000C7250000}"/>
    <cellStyle name="T_Book1_2_DTDuong dong tien -sua tham tra 2009 - luong 650 6" xfId="6838" xr:uid="{00000000-0005-0000-0000-0000C8250000}"/>
    <cellStyle name="T_Book1_3" xfId="6839" xr:uid="{00000000-0005-0000-0000-0000C9250000}"/>
    <cellStyle name="T_Book1_3 2" xfId="6840" xr:uid="{00000000-0005-0000-0000-0000CA250000}"/>
    <cellStyle name="T_Book1_3 2 2" xfId="6841" xr:uid="{00000000-0005-0000-0000-0000CB250000}"/>
    <cellStyle name="T_Book1_3 2 3" xfId="6842" xr:uid="{00000000-0005-0000-0000-0000CC250000}"/>
    <cellStyle name="T_Book1_3 3" xfId="6843" xr:uid="{00000000-0005-0000-0000-0000CD250000}"/>
    <cellStyle name="T_Book1_3 3 2" xfId="6844" xr:uid="{00000000-0005-0000-0000-0000CE250000}"/>
    <cellStyle name="T_Book1_3 3 3" xfId="6845" xr:uid="{00000000-0005-0000-0000-0000CF250000}"/>
    <cellStyle name="T_Book1_3 4" xfId="6846" xr:uid="{00000000-0005-0000-0000-0000D0250000}"/>
    <cellStyle name="T_Book1_3 5" xfId="6847" xr:uid="{00000000-0005-0000-0000-0000D1250000}"/>
    <cellStyle name="T_Book1_33_Khanh Hoa (gui lai)_Bieu mau du toan 2015 _kem CV 1780" xfId="6848" xr:uid="{00000000-0005-0000-0000-0000D2250000}"/>
    <cellStyle name="T_Book1_33_Khanh Hoa (gui lai)_Bieu mau du toan 2015 _kem CV 1780 2" xfId="6849" xr:uid="{00000000-0005-0000-0000-0000D3250000}"/>
    <cellStyle name="T_Book1_33_Khanh Hoa (gui lai)_Bieu mau du toan 2015 _kem CV 1780 2 2" xfId="6850" xr:uid="{00000000-0005-0000-0000-0000D4250000}"/>
    <cellStyle name="T_Book1_33_Khanh Hoa (gui lai)_Bieu mau du toan 2015 _kem CV 1780 2 3" xfId="6851" xr:uid="{00000000-0005-0000-0000-0000D5250000}"/>
    <cellStyle name="T_Book1_33_Khanh Hoa (gui lai)_Bieu mau du toan 2015 _kem CV 1780 3" xfId="6852" xr:uid="{00000000-0005-0000-0000-0000D6250000}"/>
    <cellStyle name="T_Book1_33_Khanh Hoa (gui lai)_Bieu mau du toan 2015 _kem CV 1780 3 2" xfId="6853" xr:uid="{00000000-0005-0000-0000-0000D7250000}"/>
    <cellStyle name="T_Book1_33_Khanh Hoa (gui lai)_Bieu mau du toan 2015 _kem CV 1780 3 3" xfId="6854" xr:uid="{00000000-0005-0000-0000-0000D8250000}"/>
    <cellStyle name="T_Book1_33_Khanh Hoa (gui lai)_Bieu mau du toan 2015 _kem CV 1780 4" xfId="6855" xr:uid="{00000000-0005-0000-0000-0000D9250000}"/>
    <cellStyle name="T_Book1_33_Khanh Hoa (gui lai)_Bieu mau du toan 2015 _kem CV 1780 5" xfId="6856" xr:uid="{00000000-0005-0000-0000-0000DA250000}"/>
    <cellStyle name="T_Book1_4 BIEU DU TOAN 2015 -GUI CUC" xfId="6857" xr:uid="{00000000-0005-0000-0000-0000DB250000}"/>
    <cellStyle name="T_Book1_4 BIEU DU TOAN 2015 -GUI CUC 2" xfId="6858" xr:uid="{00000000-0005-0000-0000-0000DC250000}"/>
    <cellStyle name="T_Book1_4 BIEU DU TOAN 2015 -GUI CUC 2 2" xfId="6859" xr:uid="{00000000-0005-0000-0000-0000DD250000}"/>
    <cellStyle name="T_Book1_4 BIEU DU TOAN 2015 -GUI CUC 2 3" xfId="6860" xr:uid="{00000000-0005-0000-0000-0000DE250000}"/>
    <cellStyle name="T_Book1_4 BIEU DU TOAN 2015 -GUI CUC 3" xfId="6861" xr:uid="{00000000-0005-0000-0000-0000DF250000}"/>
    <cellStyle name="T_Book1_4 BIEU DU TOAN 2015 -GUI CUC 3 2" xfId="6862" xr:uid="{00000000-0005-0000-0000-0000E0250000}"/>
    <cellStyle name="T_Book1_4 BIEU DU TOAN 2015 -GUI CUC 3 3" xfId="6863" xr:uid="{00000000-0005-0000-0000-0000E1250000}"/>
    <cellStyle name="T_Book1_4 BIEU DU TOAN 2015 -GUI CUC 4" xfId="6864" xr:uid="{00000000-0005-0000-0000-0000E2250000}"/>
    <cellStyle name="T_Book1_4 BIEU DU TOAN 2015 -GUI CUC 5" xfId="6865" xr:uid="{00000000-0005-0000-0000-0000E3250000}"/>
    <cellStyle name="T_Book1_42_Gia Lai_Khai toan DT thu NSNN 2015" xfId="6866" xr:uid="{00000000-0005-0000-0000-0000E4250000}"/>
    <cellStyle name="T_Book1_42_Gia Lai_Khai toan DT thu NSNN 2015 2" xfId="6867" xr:uid="{00000000-0005-0000-0000-0000E5250000}"/>
    <cellStyle name="T_Book1_42_Gia Lai_Khai toan DT thu NSNN 2015 2 2" xfId="6868" xr:uid="{00000000-0005-0000-0000-0000E6250000}"/>
    <cellStyle name="T_Book1_42_Gia Lai_Khai toan DT thu NSNN 2015 2 3" xfId="6869" xr:uid="{00000000-0005-0000-0000-0000E7250000}"/>
    <cellStyle name="T_Book1_42_Gia Lai_Khai toan DT thu NSNN 2015 3" xfId="6870" xr:uid="{00000000-0005-0000-0000-0000E8250000}"/>
    <cellStyle name="T_Book1_42_Gia Lai_Khai toan DT thu NSNN 2015 3 2" xfId="6871" xr:uid="{00000000-0005-0000-0000-0000E9250000}"/>
    <cellStyle name="T_Book1_42_Gia Lai_Khai toan DT thu NSNN 2015 3 3" xfId="6872" xr:uid="{00000000-0005-0000-0000-0000EA250000}"/>
    <cellStyle name="T_Book1_42_Gia Lai_Khai toan DT thu NSNN 2015 4" xfId="6873" xr:uid="{00000000-0005-0000-0000-0000EB250000}"/>
    <cellStyle name="T_Book1_42_Gia Lai_Khai toan DT thu NSNN 2015 5" xfId="6874" xr:uid="{00000000-0005-0000-0000-0000EC250000}"/>
    <cellStyle name="T_Book1_A160621 Dia phuong bao cao" xfId="6875" xr:uid="{00000000-0005-0000-0000-0000ED250000}"/>
    <cellStyle name="T_Book1_A160621 Dia phuong bao cao 2" xfId="6876" xr:uid="{00000000-0005-0000-0000-0000EE250000}"/>
    <cellStyle name="T_Book1_A160621 Dia phuong bao cao 2 2" xfId="6877" xr:uid="{00000000-0005-0000-0000-0000EF250000}"/>
    <cellStyle name="T_Book1_A160621 Dia phuong bao cao 2 3" xfId="6878" xr:uid="{00000000-0005-0000-0000-0000F0250000}"/>
    <cellStyle name="T_Book1_A160621 Dia phuong bao cao 3" xfId="6879" xr:uid="{00000000-0005-0000-0000-0000F1250000}"/>
    <cellStyle name="T_Book1_A160621 Dia phuong bao cao 3 2" xfId="6880" xr:uid="{00000000-0005-0000-0000-0000F2250000}"/>
    <cellStyle name="T_Book1_A160621 Dia phuong bao cao 3 3" xfId="6881" xr:uid="{00000000-0005-0000-0000-0000F3250000}"/>
    <cellStyle name="T_Book1_A160621 Dia phuong bao cao 4" xfId="6882" xr:uid="{00000000-0005-0000-0000-0000F4250000}"/>
    <cellStyle name="T_Book1_A160621 Dia phuong bao cao 5" xfId="6883" xr:uid="{00000000-0005-0000-0000-0000F5250000}"/>
    <cellStyle name="T_Book1_A160715 Tang thu de lai 2015" xfId="6884" xr:uid="{00000000-0005-0000-0000-0000F6250000}"/>
    <cellStyle name="T_Book1_A160715 Tang thu de lai 2015 2" xfId="6885" xr:uid="{00000000-0005-0000-0000-0000F7250000}"/>
    <cellStyle name="T_Book1_A160715 Tang thu de lai 2015 2 2" xfId="6886" xr:uid="{00000000-0005-0000-0000-0000F8250000}"/>
    <cellStyle name="T_Book1_A160715 Tang thu de lai 2015 2 3" xfId="6887" xr:uid="{00000000-0005-0000-0000-0000F9250000}"/>
    <cellStyle name="T_Book1_A160715 Tang thu de lai 2015 3" xfId="6888" xr:uid="{00000000-0005-0000-0000-0000FA250000}"/>
    <cellStyle name="T_Book1_A160715 Tang thu de lai 2015 3 2" xfId="6889" xr:uid="{00000000-0005-0000-0000-0000FB250000}"/>
    <cellStyle name="T_Book1_A160715 Tang thu de lai 2015 3 3" xfId="6890" xr:uid="{00000000-0005-0000-0000-0000FC250000}"/>
    <cellStyle name="T_Book1_A160715 Tang thu de lai 2015 4" xfId="6891" xr:uid="{00000000-0005-0000-0000-0000FD250000}"/>
    <cellStyle name="T_Book1_A160715 Tang thu de lai 2015 5" xfId="6892" xr:uid="{00000000-0005-0000-0000-0000FE250000}"/>
    <cellStyle name="T_Book1_Bao cao kiem toan kh 2010" xfId="6893" xr:uid="{00000000-0005-0000-0000-0000FF250000}"/>
    <cellStyle name="T_Book1_Bao cao kiem toan kh 2010 2" xfId="6894" xr:uid="{00000000-0005-0000-0000-000000260000}"/>
    <cellStyle name="T_Book1_Bao cao kiem toan kh 2010 2 2" xfId="6895" xr:uid="{00000000-0005-0000-0000-000001260000}"/>
    <cellStyle name="T_Book1_Bao cao kiem toan kh 2010 2 2 2" xfId="6896" xr:uid="{00000000-0005-0000-0000-000002260000}"/>
    <cellStyle name="T_Book1_Bao cao kiem toan kh 2010 2 2 2 2" xfId="15261" xr:uid="{00000000-0005-0000-0000-000003260000}"/>
    <cellStyle name="T_Book1_Bao cao kiem toan kh 2010 2 2 3" xfId="6897" xr:uid="{00000000-0005-0000-0000-000004260000}"/>
    <cellStyle name="T_Book1_Bao cao kiem toan kh 2010 2 2 3 2" xfId="15262" xr:uid="{00000000-0005-0000-0000-000005260000}"/>
    <cellStyle name="T_Book1_Bao cao kiem toan kh 2010 2 2 4" xfId="15263" xr:uid="{00000000-0005-0000-0000-000006260000}"/>
    <cellStyle name="T_Book1_Bao cao kiem toan kh 2010 2 3" xfId="6898" xr:uid="{00000000-0005-0000-0000-000007260000}"/>
    <cellStyle name="T_Book1_Bao cao kiem toan kh 2010 2 3 2" xfId="6899" xr:uid="{00000000-0005-0000-0000-000008260000}"/>
    <cellStyle name="T_Book1_Bao cao kiem toan kh 2010 2 3 2 2" xfId="15264" xr:uid="{00000000-0005-0000-0000-000009260000}"/>
    <cellStyle name="T_Book1_Bao cao kiem toan kh 2010 2 3 3" xfId="6900" xr:uid="{00000000-0005-0000-0000-00000A260000}"/>
    <cellStyle name="T_Book1_Bao cao kiem toan kh 2010 2 3 3 2" xfId="15265" xr:uid="{00000000-0005-0000-0000-00000B260000}"/>
    <cellStyle name="T_Book1_Bao cao kiem toan kh 2010 2 3 4" xfId="15266" xr:uid="{00000000-0005-0000-0000-00000C260000}"/>
    <cellStyle name="T_Book1_Bao cao kiem toan kh 2010 2 4" xfId="6901" xr:uid="{00000000-0005-0000-0000-00000D260000}"/>
    <cellStyle name="T_Book1_Bao cao kiem toan kh 2010 2 4 2" xfId="15267" xr:uid="{00000000-0005-0000-0000-00000E260000}"/>
    <cellStyle name="T_Book1_Bao cao kiem toan kh 2010 2 5" xfId="6902" xr:uid="{00000000-0005-0000-0000-00000F260000}"/>
    <cellStyle name="T_Book1_Bao cao kiem toan kh 2010 2 5 2" xfId="15268" xr:uid="{00000000-0005-0000-0000-000010260000}"/>
    <cellStyle name="T_Book1_Bao cao kiem toan kh 2010 2 6" xfId="15269" xr:uid="{00000000-0005-0000-0000-000011260000}"/>
    <cellStyle name="T_Book1_Bao cao kiem toan kh 2010 3" xfId="6903" xr:uid="{00000000-0005-0000-0000-000012260000}"/>
    <cellStyle name="T_Book1_Bao cao kiem toan kh 2010 3 2" xfId="6904" xr:uid="{00000000-0005-0000-0000-000013260000}"/>
    <cellStyle name="T_Book1_Bao cao kiem toan kh 2010 3 2 2" xfId="15270" xr:uid="{00000000-0005-0000-0000-000014260000}"/>
    <cellStyle name="T_Book1_Bao cao kiem toan kh 2010 3 3" xfId="6905" xr:uid="{00000000-0005-0000-0000-000015260000}"/>
    <cellStyle name="T_Book1_Bao cao kiem toan kh 2010 3 3 2" xfId="15271" xr:uid="{00000000-0005-0000-0000-000016260000}"/>
    <cellStyle name="T_Book1_Bao cao kiem toan kh 2010 3 4" xfId="15272" xr:uid="{00000000-0005-0000-0000-000017260000}"/>
    <cellStyle name="T_Book1_Bao cao kiem toan kh 2010 4" xfId="6906" xr:uid="{00000000-0005-0000-0000-000018260000}"/>
    <cellStyle name="T_Book1_Bao cao kiem toan kh 2010 4 2" xfId="6907" xr:uid="{00000000-0005-0000-0000-000019260000}"/>
    <cellStyle name="T_Book1_Bao cao kiem toan kh 2010 4 2 2" xfId="15273" xr:uid="{00000000-0005-0000-0000-00001A260000}"/>
    <cellStyle name="T_Book1_Bao cao kiem toan kh 2010 4 3" xfId="6908" xr:uid="{00000000-0005-0000-0000-00001B260000}"/>
    <cellStyle name="T_Book1_Bao cao kiem toan kh 2010 4 3 2" xfId="15274" xr:uid="{00000000-0005-0000-0000-00001C260000}"/>
    <cellStyle name="T_Book1_Bao cao kiem toan kh 2010 4 4" xfId="15275" xr:uid="{00000000-0005-0000-0000-00001D260000}"/>
    <cellStyle name="T_Book1_Bao cao kiem toan kh 2010 5" xfId="6909" xr:uid="{00000000-0005-0000-0000-00001E260000}"/>
    <cellStyle name="T_Book1_Bao cao kiem toan kh 2010 5 2" xfId="15276" xr:uid="{00000000-0005-0000-0000-00001F260000}"/>
    <cellStyle name="T_Book1_Bao cao kiem toan kh 2010 6" xfId="6910" xr:uid="{00000000-0005-0000-0000-000020260000}"/>
    <cellStyle name="T_Book1_Bao cao kiem toan kh 2010 6 2" xfId="15277" xr:uid="{00000000-0005-0000-0000-000021260000}"/>
    <cellStyle name="T_Book1_Bao cao kiem toan kh 2010 7" xfId="15278" xr:uid="{00000000-0005-0000-0000-000022260000}"/>
    <cellStyle name="T_Book1_BC NQ11-CP - chinh sua lai" xfId="6911" xr:uid="{00000000-0005-0000-0000-000023260000}"/>
    <cellStyle name="T_Book1_BC NQ11-CP - chinh sua lai 2" xfId="6912" xr:uid="{00000000-0005-0000-0000-000024260000}"/>
    <cellStyle name="T_Book1_BC NQ11-CP - chinh sua lai 2 2" xfId="6913" xr:uid="{00000000-0005-0000-0000-000025260000}"/>
    <cellStyle name="T_Book1_BC NQ11-CP - chinh sua lai 2 3" xfId="6914" xr:uid="{00000000-0005-0000-0000-000026260000}"/>
    <cellStyle name="T_Book1_BC NQ11-CP - chinh sua lai 3" xfId="6915" xr:uid="{00000000-0005-0000-0000-000027260000}"/>
    <cellStyle name="T_Book1_BC NQ11-CP - chinh sua lai 3 2" xfId="6916" xr:uid="{00000000-0005-0000-0000-000028260000}"/>
    <cellStyle name="T_Book1_BC NQ11-CP - chinh sua lai 3 3" xfId="6917" xr:uid="{00000000-0005-0000-0000-000029260000}"/>
    <cellStyle name="T_Book1_BC NQ11-CP - chinh sua lai 4" xfId="6918" xr:uid="{00000000-0005-0000-0000-00002A260000}"/>
    <cellStyle name="T_Book1_BC NQ11-CP - chinh sua lai 5" xfId="6919" xr:uid="{00000000-0005-0000-0000-00002B260000}"/>
    <cellStyle name="T_Book1_BC NQ11-CP - chinh sua lai_131114- Bieu giao du toan CTMTQG 2014 giao" xfId="6920" xr:uid="{00000000-0005-0000-0000-00002C260000}"/>
    <cellStyle name="T_Book1_BC NQ11-CP - chinh sua lai_131114- Bieu giao du toan CTMTQG 2014 giao 2" xfId="6921" xr:uid="{00000000-0005-0000-0000-00002D260000}"/>
    <cellStyle name="T_Book1_BC NQ11-CP - chinh sua lai_131114- Bieu giao du toan CTMTQG 2014 giao 2 2" xfId="6922" xr:uid="{00000000-0005-0000-0000-00002E260000}"/>
    <cellStyle name="T_Book1_BC NQ11-CP - chinh sua lai_131114- Bieu giao du toan CTMTQG 2014 giao 2 3" xfId="6923" xr:uid="{00000000-0005-0000-0000-00002F260000}"/>
    <cellStyle name="T_Book1_BC NQ11-CP - chinh sua lai_131114- Bieu giao du toan CTMTQG 2014 giao 3" xfId="6924" xr:uid="{00000000-0005-0000-0000-000030260000}"/>
    <cellStyle name="T_Book1_BC NQ11-CP - chinh sua lai_131114- Bieu giao du toan CTMTQG 2014 giao 3 2" xfId="6925" xr:uid="{00000000-0005-0000-0000-000031260000}"/>
    <cellStyle name="T_Book1_BC NQ11-CP - chinh sua lai_131114- Bieu giao du toan CTMTQG 2014 giao 3 3" xfId="6926" xr:uid="{00000000-0005-0000-0000-000032260000}"/>
    <cellStyle name="T_Book1_BC NQ11-CP - chinh sua lai_131114- Bieu giao du toan CTMTQG 2014 giao 4" xfId="6927" xr:uid="{00000000-0005-0000-0000-000033260000}"/>
    <cellStyle name="T_Book1_BC NQ11-CP - chinh sua lai_131114- Bieu giao du toan CTMTQG 2014 giao 5" xfId="6928" xr:uid="{00000000-0005-0000-0000-000034260000}"/>
    <cellStyle name="T_Book1_BC NQ11-CP - chinh sua lai_160715 Mau bieu du toan vong I nam 2017" xfId="6929" xr:uid="{00000000-0005-0000-0000-000035260000}"/>
    <cellStyle name="T_Book1_BC NQ11-CP - chinh sua lai_160715 Mau bieu du toan vong I nam 2017 2" xfId="6930" xr:uid="{00000000-0005-0000-0000-000036260000}"/>
    <cellStyle name="T_Book1_BC NQ11-CP - chinh sua lai_160715 Mau bieu du toan vong I nam 2017 2 2" xfId="6931" xr:uid="{00000000-0005-0000-0000-000037260000}"/>
    <cellStyle name="T_Book1_BC NQ11-CP - chinh sua lai_160715 Mau bieu du toan vong I nam 2017 2 3" xfId="6932" xr:uid="{00000000-0005-0000-0000-000038260000}"/>
    <cellStyle name="T_Book1_BC NQ11-CP - chinh sua lai_160715 Mau bieu du toan vong I nam 2017 3" xfId="6933" xr:uid="{00000000-0005-0000-0000-000039260000}"/>
    <cellStyle name="T_Book1_BC NQ11-CP - chinh sua lai_160715 Mau bieu du toan vong I nam 2017 3 2" xfId="6934" xr:uid="{00000000-0005-0000-0000-00003A260000}"/>
    <cellStyle name="T_Book1_BC NQ11-CP - chinh sua lai_160715 Mau bieu du toan vong I nam 2017 3 3" xfId="6935" xr:uid="{00000000-0005-0000-0000-00003B260000}"/>
    <cellStyle name="T_Book1_BC NQ11-CP - chinh sua lai_160715 Mau bieu du toan vong I nam 2017 4" xfId="6936" xr:uid="{00000000-0005-0000-0000-00003C260000}"/>
    <cellStyle name="T_Book1_BC NQ11-CP - chinh sua lai_160715 Mau bieu du toan vong I nam 2017 5" xfId="6937" xr:uid="{00000000-0005-0000-0000-00003D260000}"/>
    <cellStyle name="T_Book1_BC NQ11-CP - chinh sua lai_Du toan chi NSDP 2017" xfId="6938" xr:uid="{00000000-0005-0000-0000-00003E260000}"/>
    <cellStyle name="T_Book1_BC NQ11-CP - chinh sua lai_Du toan chi NSDP 2017 2" xfId="6939" xr:uid="{00000000-0005-0000-0000-00003F260000}"/>
    <cellStyle name="T_Book1_BC NQ11-CP - chinh sua lai_Du toan chi NSDP 2017 2 2" xfId="6940" xr:uid="{00000000-0005-0000-0000-000040260000}"/>
    <cellStyle name="T_Book1_BC NQ11-CP - chinh sua lai_Du toan chi NSDP 2017 2 3" xfId="6941" xr:uid="{00000000-0005-0000-0000-000041260000}"/>
    <cellStyle name="T_Book1_BC NQ11-CP - chinh sua lai_Du toan chi NSDP 2017 3" xfId="6942" xr:uid="{00000000-0005-0000-0000-000042260000}"/>
    <cellStyle name="T_Book1_BC NQ11-CP - chinh sua lai_Du toan chi NSDP 2017 3 2" xfId="6943" xr:uid="{00000000-0005-0000-0000-000043260000}"/>
    <cellStyle name="T_Book1_BC NQ11-CP - chinh sua lai_Du toan chi NSDP 2017 3 3" xfId="6944" xr:uid="{00000000-0005-0000-0000-000044260000}"/>
    <cellStyle name="T_Book1_BC NQ11-CP - chinh sua lai_Du toan chi NSDP 2017 4" xfId="6945" xr:uid="{00000000-0005-0000-0000-000045260000}"/>
    <cellStyle name="T_Book1_BC NQ11-CP - chinh sua lai_Du toan chi NSDP 2017 5" xfId="6946" xr:uid="{00000000-0005-0000-0000-000046260000}"/>
    <cellStyle name="T_Book1_BC NQ11-CP-Quynh sau bieu so3" xfId="6947" xr:uid="{00000000-0005-0000-0000-000047260000}"/>
    <cellStyle name="T_Book1_BC NQ11-CP-Quynh sau bieu so3 2" xfId="6948" xr:uid="{00000000-0005-0000-0000-000048260000}"/>
    <cellStyle name="T_Book1_BC NQ11-CP-Quynh sau bieu so3 2 2" xfId="6949" xr:uid="{00000000-0005-0000-0000-000049260000}"/>
    <cellStyle name="T_Book1_BC NQ11-CP-Quynh sau bieu so3 2 3" xfId="6950" xr:uid="{00000000-0005-0000-0000-00004A260000}"/>
    <cellStyle name="T_Book1_BC NQ11-CP-Quynh sau bieu so3 3" xfId="6951" xr:uid="{00000000-0005-0000-0000-00004B260000}"/>
    <cellStyle name="T_Book1_BC NQ11-CP-Quynh sau bieu so3 3 2" xfId="6952" xr:uid="{00000000-0005-0000-0000-00004C260000}"/>
    <cellStyle name="T_Book1_BC NQ11-CP-Quynh sau bieu so3 3 3" xfId="6953" xr:uid="{00000000-0005-0000-0000-00004D260000}"/>
    <cellStyle name="T_Book1_BC NQ11-CP-Quynh sau bieu so3 4" xfId="6954" xr:uid="{00000000-0005-0000-0000-00004E260000}"/>
    <cellStyle name="T_Book1_BC NQ11-CP-Quynh sau bieu so3 5" xfId="6955" xr:uid="{00000000-0005-0000-0000-00004F260000}"/>
    <cellStyle name="T_Book1_BC NQ11-CP-Quynh sau bieu so3_131114- Bieu giao du toan CTMTQG 2014 giao" xfId="6956" xr:uid="{00000000-0005-0000-0000-000050260000}"/>
    <cellStyle name="T_Book1_BC NQ11-CP-Quynh sau bieu so3_131114- Bieu giao du toan CTMTQG 2014 giao 2" xfId="6957" xr:uid="{00000000-0005-0000-0000-000051260000}"/>
    <cellStyle name="T_Book1_BC NQ11-CP-Quynh sau bieu so3_131114- Bieu giao du toan CTMTQG 2014 giao 2 2" xfId="6958" xr:uid="{00000000-0005-0000-0000-000052260000}"/>
    <cellStyle name="T_Book1_BC NQ11-CP-Quynh sau bieu so3_131114- Bieu giao du toan CTMTQG 2014 giao 2 3" xfId="6959" xr:uid="{00000000-0005-0000-0000-000053260000}"/>
    <cellStyle name="T_Book1_BC NQ11-CP-Quynh sau bieu so3_131114- Bieu giao du toan CTMTQG 2014 giao 3" xfId="6960" xr:uid="{00000000-0005-0000-0000-000054260000}"/>
    <cellStyle name="T_Book1_BC NQ11-CP-Quynh sau bieu so3_131114- Bieu giao du toan CTMTQG 2014 giao 3 2" xfId="6961" xr:uid="{00000000-0005-0000-0000-000055260000}"/>
    <cellStyle name="T_Book1_BC NQ11-CP-Quynh sau bieu so3_131114- Bieu giao du toan CTMTQG 2014 giao 3 3" xfId="6962" xr:uid="{00000000-0005-0000-0000-000056260000}"/>
    <cellStyle name="T_Book1_BC NQ11-CP-Quynh sau bieu so3_131114- Bieu giao du toan CTMTQG 2014 giao 4" xfId="6963" xr:uid="{00000000-0005-0000-0000-000057260000}"/>
    <cellStyle name="T_Book1_BC NQ11-CP-Quynh sau bieu so3_131114- Bieu giao du toan CTMTQG 2014 giao 5" xfId="6964" xr:uid="{00000000-0005-0000-0000-000058260000}"/>
    <cellStyle name="T_Book1_BC NQ11-CP-Quynh sau bieu so3_160715 Mau bieu du toan vong I nam 2017" xfId="6965" xr:uid="{00000000-0005-0000-0000-000059260000}"/>
    <cellStyle name="T_Book1_BC NQ11-CP-Quynh sau bieu so3_160715 Mau bieu du toan vong I nam 2017 2" xfId="6966" xr:uid="{00000000-0005-0000-0000-00005A260000}"/>
    <cellStyle name="T_Book1_BC NQ11-CP-Quynh sau bieu so3_160715 Mau bieu du toan vong I nam 2017 2 2" xfId="6967" xr:uid="{00000000-0005-0000-0000-00005B260000}"/>
    <cellStyle name="T_Book1_BC NQ11-CP-Quynh sau bieu so3_160715 Mau bieu du toan vong I nam 2017 2 3" xfId="6968" xr:uid="{00000000-0005-0000-0000-00005C260000}"/>
    <cellStyle name="T_Book1_BC NQ11-CP-Quynh sau bieu so3_160715 Mau bieu du toan vong I nam 2017 3" xfId="6969" xr:uid="{00000000-0005-0000-0000-00005D260000}"/>
    <cellStyle name="T_Book1_BC NQ11-CP-Quynh sau bieu so3_160715 Mau bieu du toan vong I nam 2017 3 2" xfId="6970" xr:uid="{00000000-0005-0000-0000-00005E260000}"/>
    <cellStyle name="T_Book1_BC NQ11-CP-Quynh sau bieu so3_160715 Mau bieu du toan vong I nam 2017 3 3" xfId="6971" xr:uid="{00000000-0005-0000-0000-00005F260000}"/>
    <cellStyle name="T_Book1_BC NQ11-CP-Quynh sau bieu so3_160715 Mau bieu du toan vong I nam 2017 4" xfId="6972" xr:uid="{00000000-0005-0000-0000-000060260000}"/>
    <cellStyle name="T_Book1_BC NQ11-CP-Quynh sau bieu so3_160715 Mau bieu du toan vong I nam 2017 5" xfId="6973" xr:uid="{00000000-0005-0000-0000-000061260000}"/>
    <cellStyle name="T_Book1_BC NQ11-CP-Quynh sau bieu so3_Du toan chi NSDP 2017" xfId="6974" xr:uid="{00000000-0005-0000-0000-000062260000}"/>
    <cellStyle name="T_Book1_BC NQ11-CP-Quynh sau bieu so3_Du toan chi NSDP 2017 2" xfId="6975" xr:uid="{00000000-0005-0000-0000-000063260000}"/>
    <cellStyle name="T_Book1_BC NQ11-CP-Quynh sau bieu so3_Du toan chi NSDP 2017 2 2" xfId="6976" xr:uid="{00000000-0005-0000-0000-000064260000}"/>
    <cellStyle name="T_Book1_BC NQ11-CP-Quynh sau bieu so3_Du toan chi NSDP 2017 2 3" xfId="6977" xr:uid="{00000000-0005-0000-0000-000065260000}"/>
    <cellStyle name="T_Book1_BC NQ11-CP-Quynh sau bieu so3_Du toan chi NSDP 2017 3" xfId="6978" xr:uid="{00000000-0005-0000-0000-000066260000}"/>
    <cellStyle name="T_Book1_BC NQ11-CP-Quynh sau bieu so3_Du toan chi NSDP 2017 3 2" xfId="6979" xr:uid="{00000000-0005-0000-0000-000067260000}"/>
    <cellStyle name="T_Book1_BC NQ11-CP-Quynh sau bieu so3_Du toan chi NSDP 2017 3 3" xfId="6980" xr:uid="{00000000-0005-0000-0000-000068260000}"/>
    <cellStyle name="T_Book1_BC NQ11-CP-Quynh sau bieu so3_Du toan chi NSDP 2017 4" xfId="6981" xr:uid="{00000000-0005-0000-0000-000069260000}"/>
    <cellStyle name="T_Book1_BC NQ11-CP-Quynh sau bieu so3_Du toan chi NSDP 2017 5" xfId="6982" xr:uid="{00000000-0005-0000-0000-00006A260000}"/>
    <cellStyle name="T_Book1_BC_NQ11-CP_-_Thao_sua_lai" xfId="6983" xr:uid="{00000000-0005-0000-0000-00006B260000}"/>
    <cellStyle name="T_Book1_BC_NQ11-CP_-_Thao_sua_lai 2" xfId="6984" xr:uid="{00000000-0005-0000-0000-00006C260000}"/>
    <cellStyle name="T_Book1_BC_NQ11-CP_-_Thao_sua_lai 2 2" xfId="6985" xr:uid="{00000000-0005-0000-0000-00006D260000}"/>
    <cellStyle name="T_Book1_BC_NQ11-CP_-_Thao_sua_lai 2 3" xfId="6986" xr:uid="{00000000-0005-0000-0000-00006E260000}"/>
    <cellStyle name="T_Book1_BC_NQ11-CP_-_Thao_sua_lai 3" xfId="6987" xr:uid="{00000000-0005-0000-0000-00006F260000}"/>
    <cellStyle name="T_Book1_BC_NQ11-CP_-_Thao_sua_lai 3 2" xfId="6988" xr:uid="{00000000-0005-0000-0000-000070260000}"/>
    <cellStyle name="T_Book1_BC_NQ11-CP_-_Thao_sua_lai 3 3" xfId="6989" xr:uid="{00000000-0005-0000-0000-000071260000}"/>
    <cellStyle name="T_Book1_BC_NQ11-CP_-_Thao_sua_lai 4" xfId="6990" xr:uid="{00000000-0005-0000-0000-000072260000}"/>
    <cellStyle name="T_Book1_BC_NQ11-CP_-_Thao_sua_lai 5" xfId="6991" xr:uid="{00000000-0005-0000-0000-000073260000}"/>
    <cellStyle name="T_Book1_BC_NQ11-CP_-_Thao_sua_lai_131114- Bieu giao du toan CTMTQG 2014 giao" xfId="6992" xr:uid="{00000000-0005-0000-0000-000074260000}"/>
    <cellStyle name="T_Book1_BC_NQ11-CP_-_Thao_sua_lai_131114- Bieu giao du toan CTMTQG 2014 giao 2" xfId="6993" xr:uid="{00000000-0005-0000-0000-000075260000}"/>
    <cellStyle name="T_Book1_BC_NQ11-CP_-_Thao_sua_lai_131114- Bieu giao du toan CTMTQG 2014 giao 2 2" xfId="6994" xr:uid="{00000000-0005-0000-0000-000076260000}"/>
    <cellStyle name="T_Book1_BC_NQ11-CP_-_Thao_sua_lai_131114- Bieu giao du toan CTMTQG 2014 giao 2 3" xfId="6995" xr:uid="{00000000-0005-0000-0000-000077260000}"/>
    <cellStyle name="T_Book1_BC_NQ11-CP_-_Thao_sua_lai_131114- Bieu giao du toan CTMTQG 2014 giao 3" xfId="6996" xr:uid="{00000000-0005-0000-0000-000078260000}"/>
    <cellStyle name="T_Book1_BC_NQ11-CP_-_Thao_sua_lai_131114- Bieu giao du toan CTMTQG 2014 giao 3 2" xfId="6997" xr:uid="{00000000-0005-0000-0000-000079260000}"/>
    <cellStyle name="T_Book1_BC_NQ11-CP_-_Thao_sua_lai_131114- Bieu giao du toan CTMTQG 2014 giao 3 3" xfId="6998" xr:uid="{00000000-0005-0000-0000-00007A260000}"/>
    <cellStyle name="T_Book1_BC_NQ11-CP_-_Thao_sua_lai_131114- Bieu giao du toan CTMTQG 2014 giao 4" xfId="6999" xr:uid="{00000000-0005-0000-0000-00007B260000}"/>
    <cellStyle name="T_Book1_BC_NQ11-CP_-_Thao_sua_lai_131114- Bieu giao du toan CTMTQG 2014 giao 5" xfId="7000" xr:uid="{00000000-0005-0000-0000-00007C260000}"/>
    <cellStyle name="T_Book1_BC_NQ11-CP_-_Thao_sua_lai_160715 Mau bieu du toan vong I nam 2017" xfId="7001" xr:uid="{00000000-0005-0000-0000-00007D260000}"/>
    <cellStyle name="T_Book1_BC_NQ11-CP_-_Thao_sua_lai_160715 Mau bieu du toan vong I nam 2017 2" xfId="7002" xr:uid="{00000000-0005-0000-0000-00007E260000}"/>
    <cellStyle name="T_Book1_BC_NQ11-CP_-_Thao_sua_lai_160715 Mau bieu du toan vong I nam 2017 2 2" xfId="7003" xr:uid="{00000000-0005-0000-0000-00007F260000}"/>
    <cellStyle name="T_Book1_BC_NQ11-CP_-_Thao_sua_lai_160715 Mau bieu du toan vong I nam 2017 2 3" xfId="7004" xr:uid="{00000000-0005-0000-0000-000080260000}"/>
    <cellStyle name="T_Book1_BC_NQ11-CP_-_Thao_sua_lai_160715 Mau bieu du toan vong I nam 2017 3" xfId="7005" xr:uid="{00000000-0005-0000-0000-000081260000}"/>
    <cellStyle name="T_Book1_BC_NQ11-CP_-_Thao_sua_lai_160715 Mau bieu du toan vong I nam 2017 3 2" xfId="7006" xr:uid="{00000000-0005-0000-0000-000082260000}"/>
    <cellStyle name="T_Book1_BC_NQ11-CP_-_Thao_sua_lai_160715 Mau bieu du toan vong I nam 2017 3 3" xfId="7007" xr:uid="{00000000-0005-0000-0000-000083260000}"/>
    <cellStyle name="T_Book1_BC_NQ11-CP_-_Thao_sua_lai_160715 Mau bieu du toan vong I nam 2017 4" xfId="7008" xr:uid="{00000000-0005-0000-0000-000084260000}"/>
    <cellStyle name="T_Book1_BC_NQ11-CP_-_Thao_sua_lai_160715 Mau bieu du toan vong I nam 2017 5" xfId="7009" xr:uid="{00000000-0005-0000-0000-000085260000}"/>
    <cellStyle name="T_Book1_BC_NQ11-CP_-_Thao_sua_lai_Du toan chi NSDP 2017" xfId="7010" xr:uid="{00000000-0005-0000-0000-000086260000}"/>
    <cellStyle name="T_Book1_BC_NQ11-CP_-_Thao_sua_lai_Du toan chi NSDP 2017 2" xfId="7011" xr:uid="{00000000-0005-0000-0000-000087260000}"/>
    <cellStyle name="T_Book1_BC_NQ11-CP_-_Thao_sua_lai_Du toan chi NSDP 2017 2 2" xfId="7012" xr:uid="{00000000-0005-0000-0000-000088260000}"/>
    <cellStyle name="T_Book1_BC_NQ11-CP_-_Thao_sua_lai_Du toan chi NSDP 2017 2 3" xfId="7013" xr:uid="{00000000-0005-0000-0000-000089260000}"/>
    <cellStyle name="T_Book1_BC_NQ11-CP_-_Thao_sua_lai_Du toan chi NSDP 2017 3" xfId="7014" xr:uid="{00000000-0005-0000-0000-00008A260000}"/>
    <cellStyle name="T_Book1_BC_NQ11-CP_-_Thao_sua_lai_Du toan chi NSDP 2017 3 2" xfId="7015" xr:uid="{00000000-0005-0000-0000-00008B260000}"/>
    <cellStyle name="T_Book1_BC_NQ11-CP_-_Thao_sua_lai_Du toan chi NSDP 2017 3 3" xfId="7016" xr:uid="{00000000-0005-0000-0000-00008C260000}"/>
    <cellStyle name="T_Book1_BC_NQ11-CP_-_Thao_sua_lai_Du toan chi NSDP 2017 4" xfId="7017" xr:uid="{00000000-0005-0000-0000-00008D260000}"/>
    <cellStyle name="T_Book1_BC_NQ11-CP_-_Thao_sua_lai_Du toan chi NSDP 2017 5" xfId="7018" xr:uid="{00000000-0005-0000-0000-00008E260000}"/>
    <cellStyle name="T_Book1_Bieu chi tiet Toyota - Honda-123" xfId="7019" xr:uid="{00000000-0005-0000-0000-00008F260000}"/>
    <cellStyle name="T_Book1_Bieu chi tiet Toyota - Honda-123 2" xfId="7020" xr:uid="{00000000-0005-0000-0000-000090260000}"/>
    <cellStyle name="T_Book1_Bieu chi tiet Toyota - Honda-123 2 2" xfId="7021" xr:uid="{00000000-0005-0000-0000-000091260000}"/>
    <cellStyle name="T_Book1_Bieu chi tiet Toyota - Honda-123 2 3" xfId="7022" xr:uid="{00000000-0005-0000-0000-000092260000}"/>
    <cellStyle name="T_Book1_Bieu chi tiet Toyota - Honda-123 3" xfId="7023" xr:uid="{00000000-0005-0000-0000-000093260000}"/>
    <cellStyle name="T_Book1_Bieu chi tiet Toyota - Honda-123 3 2" xfId="7024" xr:uid="{00000000-0005-0000-0000-000094260000}"/>
    <cellStyle name="T_Book1_Bieu chi tiet Toyota - Honda-123 3 3" xfId="7025" xr:uid="{00000000-0005-0000-0000-000095260000}"/>
    <cellStyle name="T_Book1_Bieu chi tiet Toyota - Honda-123 4" xfId="7026" xr:uid="{00000000-0005-0000-0000-000096260000}"/>
    <cellStyle name="T_Book1_Bieu chi tiet Toyota - Honda-123 5" xfId="7027" xr:uid="{00000000-0005-0000-0000-000097260000}"/>
    <cellStyle name="T_Book1_Bieu mau cong trinh khoi cong moi 3-4" xfId="12830" xr:uid="{00000000-0005-0000-0000-000098260000}"/>
    <cellStyle name="T_Book1_Bieu mau cong trinh khoi cong moi 3-4 2" xfId="12831" xr:uid="{00000000-0005-0000-0000-000099260000}"/>
    <cellStyle name="T_Book1_Bieu mau cong trinh khoi cong moi 3-4_!1 1 bao cao giao KH ve HTCMT vung TNB   12-12-2011" xfId="12832" xr:uid="{00000000-0005-0000-0000-00009A260000}"/>
    <cellStyle name="T_Book1_Bieu mau cong trinh khoi cong moi 3-4_!1 1 bao cao giao KH ve HTCMT vung TNB   12-12-2011 2" xfId="12833" xr:uid="{00000000-0005-0000-0000-00009B260000}"/>
    <cellStyle name="T_Book1_Bieu mau cong trinh khoi cong moi 3-4_KH TPCP vung TNB (03-1-2012)" xfId="12834" xr:uid="{00000000-0005-0000-0000-00009C260000}"/>
    <cellStyle name="T_Book1_Bieu mau cong trinh khoi cong moi 3-4_KH TPCP vung TNB (03-1-2012) 2" xfId="12835" xr:uid="{00000000-0005-0000-0000-00009D260000}"/>
    <cellStyle name="T_Book1_Bieu mau danh muc du an thuoc CTMTQG nam 2008" xfId="7028" xr:uid="{00000000-0005-0000-0000-00009E260000}"/>
    <cellStyle name="T_Book1_Bieu mau danh muc du an thuoc CTMTQG nam 2008 2" xfId="7029" xr:uid="{00000000-0005-0000-0000-00009F260000}"/>
    <cellStyle name="T_Book1_Bieu mau danh muc du an thuoc CTMTQG nam 2008 2 2" xfId="7030" xr:uid="{00000000-0005-0000-0000-0000A0260000}"/>
    <cellStyle name="T_Book1_Bieu mau danh muc du an thuoc CTMTQG nam 2008 2 2 2" xfId="7031" xr:uid="{00000000-0005-0000-0000-0000A1260000}"/>
    <cellStyle name="T_Book1_Bieu mau danh muc du an thuoc CTMTQG nam 2008 2 2 3" xfId="7032" xr:uid="{00000000-0005-0000-0000-0000A2260000}"/>
    <cellStyle name="T_Book1_Bieu mau danh muc du an thuoc CTMTQG nam 2008 2 3" xfId="7033" xr:uid="{00000000-0005-0000-0000-0000A3260000}"/>
    <cellStyle name="T_Book1_Bieu mau danh muc du an thuoc CTMTQG nam 2008 2 3 2" xfId="7034" xr:uid="{00000000-0005-0000-0000-0000A4260000}"/>
    <cellStyle name="T_Book1_Bieu mau danh muc du an thuoc CTMTQG nam 2008 2 3 3" xfId="7035" xr:uid="{00000000-0005-0000-0000-0000A5260000}"/>
    <cellStyle name="T_Book1_Bieu mau danh muc du an thuoc CTMTQG nam 2008 2 4" xfId="7036" xr:uid="{00000000-0005-0000-0000-0000A6260000}"/>
    <cellStyle name="T_Book1_Bieu mau danh muc du an thuoc CTMTQG nam 2008 2 5" xfId="7037" xr:uid="{00000000-0005-0000-0000-0000A7260000}"/>
    <cellStyle name="T_Book1_Bieu mau danh muc du an thuoc CTMTQG nam 2008 3" xfId="7038" xr:uid="{00000000-0005-0000-0000-0000A8260000}"/>
    <cellStyle name="T_Book1_Bieu mau danh muc du an thuoc CTMTQG nam 2008 3 2" xfId="7039" xr:uid="{00000000-0005-0000-0000-0000A9260000}"/>
    <cellStyle name="T_Book1_Bieu mau danh muc du an thuoc CTMTQG nam 2008 3 2 2" xfId="7040" xr:uid="{00000000-0005-0000-0000-0000AA260000}"/>
    <cellStyle name="T_Book1_Bieu mau danh muc du an thuoc CTMTQG nam 2008 3 2 3" xfId="7041" xr:uid="{00000000-0005-0000-0000-0000AB260000}"/>
    <cellStyle name="T_Book1_Bieu mau danh muc du an thuoc CTMTQG nam 2008 3 3" xfId="7042" xr:uid="{00000000-0005-0000-0000-0000AC260000}"/>
    <cellStyle name="T_Book1_Bieu mau danh muc du an thuoc CTMTQG nam 2008 3 3 2" xfId="7043" xr:uid="{00000000-0005-0000-0000-0000AD260000}"/>
    <cellStyle name="T_Book1_Bieu mau danh muc du an thuoc CTMTQG nam 2008 3 3 3" xfId="7044" xr:uid="{00000000-0005-0000-0000-0000AE260000}"/>
    <cellStyle name="T_Book1_Bieu mau danh muc du an thuoc CTMTQG nam 2008 3 4" xfId="7045" xr:uid="{00000000-0005-0000-0000-0000AF260000}"/>
    <cellStyle name="T_Book1_Bieu mau danh muc du an thuoc CTMTQG nam 2008 3 5" xfId="7046" xr:uid="{00000000-0005-0000-0000-0000B0260000}"/>
    <cellStyle name="T_Book1_Bieu mau danh muc du an thuoc CTMTQG nam 2008 4" xfId="7047" xr:uid="{00000000-0005-0000-0000-0000B1260000}"/>
    <cellStyle name="T_Book1_Bieu mau danh muc du an thuoc CTMTQG nam 2008 4 2" xfId="7048" xr:uid="{00000000-0005-0000-0000-0000B2260000}"/>
    <cellStyle name="T_Book1_Bieu mau danh muc du an thuoc CTMTQG nam 2008 4 3" xfId="7049" xr:uid="{00000000-0005-0000-0000-0000B3260000}"/>
    <cellStyle name="T_Book1_Bieu mau danh muc du an thuoc CTMTQG nam 2008 5" xfId="7050" xr:uid="{00000000-0005-0000-0000-0000B4260000}"/>
    <cellStyle name="T_Book1_Bieu mau danh muc du an thuoc CTMTQG nam 2008 5 2" xfId="7051" xr:uid="{00000000-0005-0000-0000-0000B5260000}"/>
    <cellStyle name="T_Book1_Bieu mau danh muc du an thuoc CTMTQG nam 2008 5 3" xfId="7052" xr:uid="{00000000-0005-0000-0000-0000B6260000}"/>
    <cellStyle name="T_Book1_Bieu mau danh muc du an thuoc CTMTQG nam 2008 6" xfId="7053" xr:uid="{00000000-0005-0000-0000-0000B7260000}"/>
    <cellStyle name="T_Book1_Bieu mau danh muc du an thuoc CTMTQG nam 2008 7" xfId="7054" xr:uid="{00000000-0005-0000-0000-0000B8260000}"/>
    <cellStyle name="T_Book1_Bieu mau danh muc du an thuoc CTMTQG nam 2008_!1 1 bao cao giao KH ve HTCMT vung TNB   12-12-2011" xfId="12836" xr:uid="{00000000-0005-0000-0000-0000B9260000}"/>
    <cellStyle name="T_Book1_Bieu mau danh muc du an thuoc CTMTQG nam 2008_!1 1 bao cao giao KH ve HTCMT vung TNB   12-12-2011 2" xfId="12837" xr:uid="{00000000-0005-0000-0000-0000BA260000}"/>
    <cellStyle name="T_Book1_Bieu mau danh muc du an thuoc CTMTQG nam 2008_131114- Bieu giao du toan CTMTQG 2014 giao" xfId="7055" xr:uid="{00000000-0005-0000-0000-0000BB260000}"/>
    <cellStyle name="T_Book1_Bieu mau danh muc du an thuoc CTMTQG nam 2008_131114- Bieu giao du toan CTMTQG 2014 giao 2" xfId="7056" xr:uid="{00000000-0005-0000-0000-0000BC260000}"/>
    <cellStyle name="T_Book1_Bieu mau danh muc du an thuoc CTMTQG nam 2008_131114- Bieu giao du toan CTMTQG 2014 giao 2 2" xfId="7057" xr:uid="{00000000-0005-0000-0000-0000BD260000}"/>
    <cellStyle name="T_Book1_Bieu mau danh muc du an thuoc CTMTQG nam 2008_131114- Bieu giao du toan CTMTQG 2014 giao 2 3" xfId="7058" xr:uid="{00000000-0005-0000-0000-0000BE260000}"/>
    <cellStyle name="T_Book1_Bieu mau danh muc du an thuoc CTMTQG nam 2008_131114- Bieu giao du toan CTMTQG 2014 giao 3" xfId="7059" xr:uid="{00000000-0005-0000-0000-0000BF260000}"/>
    <cellStyle name="T_Book1_Bieu mau danh muc du an thuoc CTMTQG nam 2008_131114- Bieu giao du toan CTMTQG 2014 giao 3 2" xfId="7060" xr:uid="{00000000-0005-0000-0000-0000C0260000}"/>
    <cellStyle name="T_Book1_Bieu mau danh muc du an thuoc CTMTQG nam 2008_131114- Bieu giao du toan CTMTQG 2014 giao 3 3" xfId="7061" xr:uid="{00000000-0005-0000-0000-0000C1260000}"/>
    <cellStyle name="T_Book1_Bieu mau danh muc du an thuoc CTMTQG nam 2008_131114- Bieu giao du toan CTMTQG 2014 giao 4" xfId="7062" xr:uid="{00000000-0005-0000-0000-0000C2260000}"/>
    <cellStyle name="T_Book1_Bieu mau danh muc du an thuoc CTMTQG nam 2008_131114- Bieu giao du toan CTMTQG 2014 giao 5" xfId="7063" xr:uid="{00000000-0005-0000-0000-0000C3260000}"/>
    <cellStyle name="T_Book1_Bieu mau danh muc du an thuoc CTMTQG nam 2008_160715 Mau bieu du toan vong I nam 2017" xfId="7064" xr:uid="{00000000-0005-0000-0000-0000C4260000}"/>
    <cellStyle name="T_Book1_Bieu mau danh muc du an thuoc CTMTQG nam 2008_160715 Mau bieu du toan vong I nam 2017 2" xfId="7065" xr:uid="{00000000-0005-0000-0000-0000C5260000}"/>
    <cellStyle name="T_Book1_Bieu mau danh muc du an thuoc CTMTQG nam 2008_160715 Mau bieu du toan vong I nam 2017 2 2" xfId="7066" xr:uid="{00000000-0005-0000-0000-0000C6260000}"/>
    <cellStyle name="T_Book1_Bieu mau danh muc du an thuoc CTMTQG nam 2008_160715 Mau bieu du toan vong I nam 2017 2 3" xfId="7067" xr:uid="{00000000-0005-0000-0000-0000C7260000}"/>
    <cellStyle name="T_Book1_Bieu mau danh muc du an thuoc CTMTQG nam 2008_160715 Mau bieu du toan vong I nam 2017 3" xfId="7068" xr:uid="{00000000-0005-0000-0000-0000C8260000}"/>
    <cellStyle name="T_Book1_Bieu mau danh muc du an thuoc CTMTQG nam 2008_160715 Mau bieu du toan vong I nam 2017 3 2" xfId="7069" xr:uid="{00000000-0005-0000-0000-0000C9260000}"/>
    <cellStyle name="T_Book1_Bieu mau danh muc du an thuoc CTMTQG nam 2008_160715 Mau bieu du toan vong I nam 2017 3 3" xfId="7070" xr:uid="{00000000-0005-0000-0000-0000CA260000}"/>
    <cellStyle name="T_Book1_Bieu mau danh muc du an thuoc CTMTQG nam 2008_160715 Mau bieu du toan vong I nam 2017 4" xfId="7071" xr:uid="{00000000-0005-0000-0000-0000CB260000}"/>
    <cellStyle name="T_Book1_Bieu mau danh muc du an thuoc CTMTQG nam 2008_160715 Mau bieu du toan vong I nam 2017 5" xfId="7072" xr:uid="{00000000-0005-0000-0000-0000CC260000}"/>
    <cellStyle name="T_Book1_Bieu mau danh muc du an thuoc CTMTQG nam 2008_bieu tong hop" xfId="7073" xr:uid="{00000000-0005-0000-0000-0000CD260000}"/>
    <cellStyle name="T_Book1_Bieu mau danh muc du an thuoc CTMTQG nam 2008_bieu tong hop 2" xfId="7074" xr:uid="{00000000-0005-0000-0000-0000CE260000}"/>
    <cellStyle name="T_Book1_Bieu mau danh muc du an thuoc CTMTQG nam 2008_bieu tong hop 2 2" xfId="7075" xr:uid="{00000000-0005-0000-0000-0000CF260000}"/>
    <cellStyle name="T_Book1_Bieu mau danh muc du an thuoc CTMTQG nam 2008_bieu tong hop 2 2 2" xfId="7076" xr:uid="{00000000-0005-0000-0000-0000D0260000}"/>
    <cellStyle name="T_Book1_Bieu mau danh muc du an thuoc CTMTQG nam 2008_bieu tong hop 2 2 3" xfId="7077" xr:uid="{00000000-0005-0000-0000-0000D1260000}"/>
    <cellStyle name="T_Book1_Bieu mau danh muc du an thuoc CTMTQG nam 2008_bieu tong hop 2 3" xfId="7078" xr:uid="{00000000-0005-0000-0000-0000D2260000}"/>
    <cellStyle name="T_Book1_Bieu mau danh muc du an thuoc CTMTQG nam 2008_bieu tong hop 2 3 2" xfId="7079" xr:uid="{00000000-0005-0000-0000-0000D3260000}"/>
    <cellStyle name="T_Book1_Bieu mau danh muc du an thuoc CTMTQG nam 2008_bieu tong hop 2 3 3" xfId="7080" xr:uid="{00000000-0005-0000-0000-0000D4260000}"/>
    <cellStyle name="T_Book1_Bieu mau danh muc du an thuoc CTMTQG nam 2008_bieu tong hop 2 4" xfId="7081" xr:uid="{00000000-0005-0000-0000-0000D5260000}"/>
    <cellStyle name="T_Book1_Bieu mau danh muc du an thuoc CTMTQG nam 2008_bieu tong hop 2 5" xfId="7082" xr:uid="{00000000-0005-0000-0000-0000D6260000}"/>
    <cellStyle name="T_Book1_Bieu mau danh muc du an thuoc CTMTQG nam 2008_bieu tong hop 3" xfId="7083" xr:uid="{00000000-0005-0000-0000-0000D7260000}"/>
    <cellStyle name="T_Book1_Bieu mau danh muc du an thuoc CTMTQG nam 2008_bieu tong hop 3 2" xfId="7084" xr:uid="{00000000-0005-0000-0000-0000D8260000}"/>
    <cellStyle name="T_Book1_Bieu mau danh muc du an thuoc CTMTQG nam 2008_bieu tong hop 3 3" xfId="7085" xr:uid="{00000000-0005-0000-0000-0000D9260000}"/>
    <cellStyle name="T_Book1_Bieu mau danh muc du an thuoc CTMTQG nam 2008_bieu tong hop 4" xfId="7086" xr:uid="{00000000-0005-0000-0000-0000DA260000}"/>
    <cellStyle name="T_Book1_Bieu mau danh muc du an thuoc CTMTQG nam 2008_bieu tong hop 4 2" xfId="7087" xr:uid="{00000000-0005-0000-0000-0000DB260000}"/>
    <cellStyle name="T_Book1_Bieu mau danh muc du an thuoc CTMTQG nam 2008_bieu tong hop 4 3" xfId="7088" xr:uid="{00000000-0005-0000-0000-0000DC260000}"/>
    <cellStyle name="T_Book1_Bieu mau danh muc du an thuoc CTMTQG nam 2008_bieu tong hop 5" xfId="7089" xr:uid="{00000000-0005-0000-0000-0000DD260000}"/>
    <cellStyle name="T_Book1_Bieu mau danh muc du an thuoc CTMTQG nam 2008_bieu tong hop 6" xfId="7090" xr:uid="{00000000-0005-0000-0000-0000DE260000}"/>
    <cellStyle name="T_Book1_Bieu mau danh muc du an thuoc CTMTQG nam 2008_Du toan chi NSDP 2017" xfId="7091" xr:uid="{00000000-0005-0000-0000-0000DF260000}"/>
    <cellStyle name="T_Book1_Bieu mau danh muc du an thuoc CTMTQG nam 2008_Du toan chi NSDP 2017 2" xfId="7092" xr:uid="{00000000-0005-0000-0000-0000E0260000}"/>
    <cellStyle name="T_Book1_Bieu mau danh muc du an thuoc CTMTQG nam 2008_Du toan chi NSDP 2017 2 2" xfId="7093" xr:uid="{00000000-0005-0000-0000-0000E1260000}"/>
    <cellStyle name="T_Book1_Bieu mau danh muc du an thuoc CTMTQG nam 2008_Du toan chi NSDP 2017 2 3" xfId="7094" xr:uid="{00000000-0005-0000-0000-0000E2260000}"/>
    <cellStyle name="T_Book1_Bieu mau danh muc du an thuoc CTMTQG nam 2008_Du toan chi NSDP 2017 3" xfId="7095" xr:uid="{00000000-0005-0000-0000-0000E3260000}"/>
    <cellStyle name="T_Book1_Bieu mau danh muc du an thuoc CTMTQG nam 2008_Du toan chi NSDP 2017 3 2" xfId="7096" xr:uid="{00000000-0005-0000-0000-0000E4260000}"/>
    <cellStyle name="T_Book1_Bieu mau danh muc du an thuoc CTMTQG nam 2008_Du toan chi NSDP 2017 3 3" xfId="7097" xr:uid="{00000000-0005-0000-0000-0000E5260000}"/>
    <cellStyle name="T_Book1_Bieu mau danh muc du an thuoc CTMTQG nam 2008_Du toan chi NSDP 2017 4" xfId="7098" xr:uid="{00000000-0005-0000-0000-0000E6260000}"/>
    <cellStyle name="T_Book1_Bieu mau danh muc du an thuoc CTMTQG nam 2008_Du toan chi NSDP 2017 5" xfId="7099" xr:uid="{00000000-0005-0000-0000-0000E7260000}"/>
    <cellStyle name="T_Book1_Bieu mau danh muc du an thuoc CTMTQG nam 2008_KH TPCP vung TNB (03-1-2012)" xfId="12838" xr:uid="{00000000-0005-0000-0000-0000E8260000}"/>
    <cellStyle name="T_Book1_Bieu mau danh muc du an thuoc CTMTQG nam 2008_KH TPCP vung TNB (03-1-2012) 2" xfId="12839" xr:uid="{00000000-0005-0000-0000-0000E9260000}"/>
    <cellStyle name="T_Book1_Bieu mau danh muc du an thuoc CTMTQG nam 2008_Tong hop ra soat von ung 2011 -Chau" xfId="7100" xr:uid="{00000000-0005-0000-0000-0000EA260000}"/>
    <cellStyle name="T_Book1_Bieu mau danh muc du an thuoc CTMTQG nam 2008_Tong hop ra soat von ung 2011 -Chau 2" xfId="7101" xr:uid="{00000000-0005-0000-0000-0000EB260000}"/>
    <cellStyle name="T_Book1_Bieu mau danh muc du an thuoc CTMTQG nam 2008_Tong hop ra soat von ung 2011 -Chau 2 2" xfId="7102" xr:uid="{00000000-0005-0000-0000-0000EC260000}"/>
    <cellStyle name="T_Book1_Bieu mau danh muc du an thuoc CTMTQG nam 2008_Tong hop ra soat von ung 2011 -Chau 2 2 2" xfId="7103" xr:uid="{00000000-0005-0000-0000-0000ED260000}"/>
    <cellStyle name="T_Book1_Bieu mau danh muc du an thuoc CTMTQG nam 2008_Tong hop ra soat von ung 2011 -Chau 2 2 3" xfId="7104" xr:uid="{00000000-0005-0000-0000-0000EE260000}"/>
    <cellStyle name="T_Book1_Bieu mau danh muc du an thuoc CTMTQG nam 2008_Tong hop ra soat von ung 2011 -Chau 2 3" xfId="7105" xr:uid="{00000000-0005-0000-0000-0000EF260000}"/>
    <cellStyle name="T_Book1_Bieu mau danh muc du an thuoc CTMTQG nam 2008_Tong hop ra soat von ung 2011 -Chau 2 3 2" xfId="7106" xr:uid="{00000000-0005-0000-0000-0000F0260000}"/>
    <cellStyle name="T_Book1_Bieu mau danh muc du an thuoc CTMTQG nam 2008_Tong hop ra soat von ung 2011 -Chau 2 3 3" xfId="7107" xr:uid="{00000000-0005-0000-0000-0000F1260000}"/>
    <cellStyle name="T_Book1_Bieu mau danh muc du an thuoc CTMTQG nam 2008_Tong hop ra soat von ung 2011 -Chau 2 4" xfId="7108" xr:uid="{00000000-0005-0000-0000-0000F2260000}"/>
    <cellStyle name="T_Book1_Bieu mau danh muc du an thuoc CTMTQG nam 2008_Tong hop ra soat von ung 2011 -Chau 2 5" xfId="7109" xr:uid="{00000000-0005-0000-0000-0000F3260000}"/>
    <cellStyle name="T_Book1_Bieu mau danh muc du an thuoc CTMTQG nam 2008_Tong hop ra soat von ung 2011 -Chau 3" xfId="7110" xr:uid="{00000000-0005-0000-0000-0000F4260000}"/>
    <cellStyle name="T_Book1_Bieu mau danh muc du an thuoc CTMTQG nam 2008_Tong hop ra soat von ung 2011 -Chau 3 2" xfId="7111" xr:uid="{00000000-0005-0000-0000-0000F5260000}"/>
    <cellStyle name="T_Book1_Bieu mau danh muc du an thuoc CTMTQG nam 2008_Tong hop ra soat von ung 2011 -Chau 3 3" xfId="7112" xr:uid="{00000000-0005-0000-0000-0000F6260000}"/>
    <cellStyle name="T_Book1_Bieu mau danh muc du an thuoc CTMTQG nam 2008_Tong hop ra soat von ung 2011 -Chau 4" xfId="7113" xr:uid="{00000000-0005-0000-0000-0000F7260000}"/>
    <cellStyle name="T_Book1_Bieu mau danh muc du an thuoc CTMTQG nam 2008_Tong hop ra soat von ung 2011 -Chau 4 2" xfId="7114" xr:uid="{00000000-0005-0000-0000-0000F8260000}"/>
    <cellStyle name="T_Book1_Bieu mau danh muc du an thuoc CTMTQG nam 2008_Tong hop ra soat von ung 2011 -Chau 4 3" xfId="7115" xr:uid="{00000000-0005-0000-0000-0000F9260000}"/>
    <cellStyle name="T_Book1_Bieu mau danh muc du an thuoc CTMTQG nam 2008_Tong hop ra soat von ung 2011 -Chau 5" xfId="7116" xr:uid="{00000000-0005-0000-0000-0000FA260000}"/>
    <cellStyle name="T_Book1_Bieu mau danh muc du an thuoc CTMTQG nam 2008_Tong hop ra soat von ung 2011 -Chau 6" xfId="7117" xr:uid="{00000000-0005-0000-0000-0000FB260000}"/>
    <cellStyle name="T_Book1_Bieu mau danh muc du an thuoc CTMTQG nam 2008_Tong hop -Yte-Giao thong-Thuy loi-24-6" xfId="7118" xr:uid="{00000000-0005-0000-0000-0000FC260000}"/>
    <cellStyle name="T_Book1_Bieu mau danh muc du an thuoc CTMTQG nam 2008_Tong hop -Yte-Giao thong-Thuy loi-24-6 2" xfId="7119" xr:uid="{00000000-0005-0000-0000-0000FD260000}"/>
    <cellStyle name="T_Book1_Bieu mau danh muc du an thuoc CTMTQG nam 2008_Tong hop -Yte-Giao thong-Thuy loi-24-6 2 2" xfId="7120" xr:uid="{00000000-0005-0000-0000-0000FE260000}"/>
    <cellStyle name="T_Book1_Bieu mau danh muc du an thuoc CTMTQG nam 2008_Tong hop -Yte-Giao thong-Thuy loi-24-6 2 2 2" xfId="7121" xr:uid="{00000000-0005-0000-0000-0000FF260000}"/>
    <cellStyle name="T_Book1_Bieu mau danh muc du an thuoc CTMTQG nam 2008_Tong hop -Yte-Giao thong-Thuy loi-24-6 2 2 3" xfId="7122" xr:uid="{00000000-0005-0000-0000-000000270000}"/>
    <cellStyle name="T_Book1_Bieu mau danh muc du an thuoc CTMTQG nam 2008_Tong hop -Yte-Giao thong-Thuy loi-24-6 2 3" xfId="7123" xr:uid="{00000000-0005-0000-0000-000001270000}"/>
    <cellStyle name="T_Book1_Bieu mau danh muc du an thuoc CTMTQG nam 2008_Tong hop -Yte-Giao thong-Thuy loi-24-6 2 3 2" xfId="7124" xr:uid="{00000000-0005-0000-0000-000002270000}"/>
    <cellStyle name="T_Book1_Bieu mau danh muc du an thuoc CTMTQG nam 2008_Tong hop -Yte-Giao thong-Thuy loi-24-6 2 3 3" xfId="7125" xr:uid="{00000000-0005-0000-0000-000003270000}"/>
    <cellStyle name="T_Book1_Bieu mau danh muc du an thuoc CTMTQG nam 2008_Tong hop -Yte-Giao thong-Thuy loi-24-6 2 4" xfId="7126" xr:uid="{00000000-0005-0000-0000-000004270000}"/>
    <cellStyle name="T_Book1_Bieu mau danh muc du an thuoc CTMTQG nam 2008_Tong hop -Yte-Giao thong-Thuy loi-24-6 2 5" xfId="7127" xr:uid="{00000000-0005-0000-0000-000005270000}"/>
    <cellStyle name="T_Book1_Bieu mau danh muc du an thuoc CTMTQG nam 2008_Tong hop -Yte-Giao thong-Thuy loi-24-6 3" xfId="7128" xr:uid="{00000000-0005-0000-0000-000006270000}"/>
    <cellStyle name="T_Book1_Bieu mau danh muc du an thuoc CTMTQG nam 2008_Tong hop -Yte-Giao thong-Thuy loi-24-6 3 2" xfId="7129" xr:uid="{00000000-0005-0000-0000-000007270000}"/>
    <cellStyle name="T_Book1_Bieu mau danh muc du an thuoc CTMTQG nam 2008_Tong hop -Yte-Giao thong-Thuy loi-24-6 3 3" xfId="7130" xr:uid="{00000000-0005-0000-0000-000008270000}"/>
    <cellStyle name="T_Book1_Bieu mau danh muc du an thuoc CTMTQG nam 2008_Tong hop -Yte-Giao thong-Thuy loi-24-6 4" xfId="7131" xr:uid="{00000000-0005-0000-0000-000009270000}"/>
    <cellStyle name="T_Book1_Bieu mau danh muc du an thuoc CTMTQG nam 2008_Tong hop -Yte-Giao thong-Thuy loi-24-6 4 2" xfId="7132" xr:uid="{00000000-0005-0000-0000-00000A270000}"/>
    <cellStyle name="T_Book1_Bieu mau danh muc du an thuoc CTMTQG nam 2008_Tong hop -Yte-Giao thong-Thuy loi-24-6 4 3" xfId="7133" xr:uid="{00000000-0005-0000-0000-00000B270000}"/>
    <cellStyle name="T_Book1_Bieu mau danh muc du an thuoc CTMTQG nam 2008_Tong hop -Yte-Giao thong-Thuy loi-24-6 5" xfId="7134" xr:uid="{00000000-0005-0000-0000-00000C270000}"/>
    <cellStyle name="T_Book1_Bieu mau danh muc du an thuoc CTMTQG nam 2008_Tong hop -Yte-Giao thong-Thuy loi-24-6 6" xfId="7135" xr:uid="{00000000-0005-0000-0000-00000D270000}"/>
    <cellStyle name="T_Book1_Bieu tong hop nhu cau ung 2011 da chon loc -Mien nui" xfId="7136" xr:uid="{00000000-0005-0000-0000-00000E270000}"/>
    <cellStyle name="T_Book1_Bieu tong hop nhu cau ung 2011 da chon loc -Mien nui 2" xfId="7137" xr:uid="{00000000-0005-0000-0000-00000F270000}"/>
    <cellStyle name="T_Book1_Bieu tong hop nhu cau ung 2011 da chon loc -Mien nui 2 2" xfId="7138" xr:uid="{00000000-0005-0000-0000-000010270000}"/>
    <cellStyle name="T_Book1_Bieu tong hop nhu cau ung 2011 da chon loc -Mien nui 2 2 2" xfId="7139" xr:uid="{00000000-0005-0000-0000-000011270000}"/>
    <cellStyle name="T_Book1_Bieu tong hop nhu cau ung 2011 da chon loc -Mien nui 2 2 3" xfId="7140" xr:uid="{00000000-0005-0000-0000-000012270000}"/>
    <cellStyle name="T_Book1_Bieu tong hop nhu cau ung 2011 da chon loc -Mien nui 2 3" xfId="7141" xr:uid="{00000000-0005-0000-0000-000013270000}"/>
    <cellStyle name="T_Book1_Bieu tong hop nhu cau ung 2011 da chon loc -Mien nui 2 3 2" xfId="7142" xr:uid="{00000000-0005-0000-0000-000014270000}"/>
    <cellStyle name="T_Book1_Bieu tong hop nhu cau ung 2011 da chon loc -Mien nui 2 3 3" xfId="7143" xr:uid="{00000000-0005-0000-0000-000015270000}"/>
    <cellStyle name="T_Book1_Bieu tong hop nhu cau ung 2011 da chon loc -Mien nui 2 4" xfId="7144" xr:uid="{00000000-0005-0000-0000-000016270000}"/>
    <cellStyle name="T_Book1_Bieu tong hop nhu cau ung 2011 da chon loc -Mien nui 2 5" xfId="7145" xr:uid="{00000000-0005-0000-0000-000017270000}"/>
    <cellStyle name="T_Book1_Bieu tong hop nhu cau ung 2011 da chon loc -Mien nui 3" xfId="7146" xr:uid="{00000000-0005-0000-0000-000018270000}"/>
    <cellStyle name="T_Book1_Bieu tong hop nhu cau ung 2011 da chon loc -Mien nui 3 2" xfId="7147" xr:uid="{00000000-0005-0000-0000-000019270000}"/>
    <cellStyle name="T_Book1_Bieu tong hop nhu cau ung 2011 da chon loc -Mien nui 3 2 2" xfId="7148" xr:uid="{00000000-0005-0000-0000-00001A270000}"/>
    <cellStyle name="T_Book1_Bieu tong hop nhu cau ung 2011 da chon loc -Mien nui 3 2 3" xfId="7149" xr:uid="{00000000-0005-0000-0000-00001B270000}"/>
    <cellStyle name="T_Book1_Bieu tong hop nhu cau ung 2011 da chon loc -Mien nui 3 3" xfId="7150" xr:uid="{00000000-0005-0000-0000-00001C270000}"/>
    <cellStyle name="T_Book1_Bieu tong hop nhu cau ung 2011 da chon loc -Mien nui 3 3 2" xfId="7151" xr:uid="{00000000-0005-0000-0000-00001D270000}"/>
    <cellStyle name="T_Book1_Bieu tong hop nhu cau ung 2011 da chon loc -Mien nui 3 3 3" xfId="7152" xr:uid="{00000000-0005-0000-0000-00001E270000}"/>
    <cellStyle name="T_Book1_Bieu tong hop nhu cau ung 2011 da chon loc -Mien nui 3 4" xfId="7153" xr:uid="{00000000-0005-0000-0000-00001F270000}"/>
    <cellStyle name="T_Book1_Bieu tong hop nhu cau ung 2011 da chon loc -Mien nui 3 5" xfId="7154" xr:uid="{00000000-0005-0000-0000-000020270000}"/>
    <cellStyle name="T_Book1_Bieu tong hop nhu cau ung 2011 da chon loc -Mien nui 4" xfId="7155" xr:uid="{00000000-0005-0000-0000-000021270000}"/>
    <cellStyle name="T_Book1_Bieu tong hop nhu cau ung 2011 da chon loc -Mien nui 4 2" xfId="7156" xr:uid="{00000000-0005-0000-0000-000022270000}"/>
    <cellStyle name="T_Book1_Bieu tong hop nhu cau ung 2011 da chon loc -Mien nui 4 3" xfId="7157" xr:uid="{00000000-0005-0000-0000-000023270000}"/>
    <cellStyle name="T_Book1_Bieu tong hop nhu cau ung 2011 da chon loc -Mien nui 5" xfId="7158" xr:uid="{00000000-0005-0000-0000-000024270000}"/>
    <cellStyle name="T_Book1_Bieu tong hop nhu cau ung 2011 da chon loc -Mien nui 5 2" xfId="7159" xr:uid="{00000000-0005-0000-0000-000025270000}"/>
    <cellStyle name="T_Book1_Bieu tong hop nhu cau ung 2011 da chon loc -Mien nui 5 3" xfId="7160" xr:uid="{00000000-0005-0000-0000-000026270000}"/>
    <cellStyle name="T_Book1_Bieu tong hop nhu cau ung 2011 da chon loc -Mien nui 6" xfId="7161" xr:uid="{00000000-0005-0000-0000-000027270000}"/>
    <cellStyle name="T_Book1_Bieu tong hop nhu cau ung 2011 da chon loc -Mien nui 7" xfId="7162" xr:uid="{00000000-0005-0000-0000-000028270000}"/>
    <cellStyle name="T_Book1_Bieu tong hop nhu cau ung 2011 da chon loc -Mien nui_!1 1 bao cao giao KH ve HTCMT vung TNB   12-12-2011" xfId="12840" xr:uid="{00000000-0005-0000-0000-000029270000}"/>
    <cellStyle name="T_Book1_Bieu tong hop nhu cau ung 2011 da chon loc -Mien nui_!1 1 bao cao giao KH ve HTCMT vung TNB   12-12-2011 2" xfId="12841" xr:uid="{00000000-0005-0000-0000-00002A270000}"/>
    <cellStyle name="T_Book1_Bieu tong hop nhu cau ung 2011 da chon loc -Mien nui_131114- Bieu giao du toan CTMTQG 2014 giao" xfId="7163" xr:uid="{00000000-0005-0000-0000-00002B270000}"/>
    <cellStyle name="T_Book1_Bieu tong hop nhu cau ung 2011 da chon loc -Mien nui_131114- Bieu giao du toan CTMTQG 2014 giao 2" xfId="7164" xr:uid="{00000000-0005-0000-0000-00002C270000}"/>
    <cellStyle name="T_Book1_Bieu tong hop nhu cau ung 2011 da chon loc -Mien nui_131114- Bieu giao du toan CTMTQG 2014 giao 2 2" xfId="7165" xr:uid="{00000000-0005-0000-0000-00002D270000}"/>
    <cellStyle name="T_Book1_Bieu tong hop nhu cau ung 2011 da chon loc -Mien nui_131114- Bieu giao du toan CTMTQG 2014 giao 2 3" xfId="7166" xr:uid="{00000000-0005-0000-0000-00002E270000}"/>
    <cellStyle name="T_Book1_Bieu tong hop nhu cau ung 2011 da chon loc -Mien nui_131114- Bieu giao du toan CTMTQG 2014 giao 3" xfId="7167" xr:uid="{00000000-0005-0000-0000-00002F270000}"/>
    <cellStyle name="T_Book1_Bieu tong hop nhu cau ung 2011 da chon loc -Mien nui_131114- Bieu giao du toan CTMTQG 2014 giao 3 2" xfId="7168" xr:uid="{00000000-0005-0000-0000-000030270000}"/>
    <cellStyle name="T_Book1_Bieu tong hop nhu cau ung 2011 da chon loc -Mien nui_131114- Bieu giao du toan CTMTQG 2014 giao 3 3" xfId="7169" xr:uid="{00000000-0005-0000-0000-000031270000}"/>
    <cellStyle name="T_Book1_Bieu tong hop nhu cau ung 2011 da chon loc -Mien nui_131114- Bieu giao du toan CTMTQG 2014 giao 4" xfId="7170" xr:uid="{00000000-0005-0000-0000-000032270000}"/>
    <cellStyle name="T_Book1_Bieu tong hop nhu cau ung 2011 da chon loc -Mien nui_131114- Bieu giao du toan CTMTQG 2014 giao 5" xfId="7171" xr:uid="{00000000-0005-0000-0000-000033270000}"/>
    <cellStyle name="T_Book1_Bieu tong hop nhu cau ung 2011 da chon loc -Mien nui_160715 Mau bieu du toan vong I nam 2017" xfId="7172" xr:uid="{00000000-0005-0000-0000-000034270000}"/>
    <cellStyle name="T_Book1_Bieu tong hop nhu cau ung 2011 da chon loc -Mien nui_160715 Mau bieu du toan vong I nam 2017 2" xfId="7173" xr:uid="{00000000-0005-0000-0000-000035270000}"/>
    <cellStyle name="T_Book1_Bieu tong hop nhu cau ung 2011 da chon loc -Mien nui_160715 Mau bieu du toan vong I nam 2017 2 2" xfId="7174" xr:uid="{00000000-0005-0000-0000-000036270000}"/>
    <cellStyle name="T_Book1_Bieu tong hop nhu cau ung 2011 da chon loc -Mien nui_160715 Mau bieu du toan vong I nam 2017 2 3" xfId="7175" xr:uid="{00000000-0005-0000-0000-000037270000}"/>
    <cellStyle name="T_Book1_Bieu tong hop nhu cau ung 2011 da chon loc -Mien nui_160715 Mau bieu du toan vong I nam 2017 3" xfId="7176" xr:uid="{00000000-0005-0000-0000-000038270000}"/>
    <cellStyle name="T_Book1_Bieu tong hop nhu cau ung 2011 da chon loc -Mien nui_160715 Mau bieu du toan vong I nam 2017 3 2" xfId="7177" xr:uid="{00000000-0005-0000-0000-000039270000}"/>
    <cellStyle name="T_Book1_Bieu tong hop nhu cau ung 2011 da chon loc -Mien nui_160715 Mau bieu du toan vong I nam 2017 3 3" xfId="7178" xr:uid="{00000000-0005-0000-0000-00003A270000}"/>
    <cellStyle name="T_Book1_Bieu tong hop nhu cau ung 2011 da chon loc -Mien nui_160715 Mau bieu du toan vong I nam 2017 4" xfId="7179" xr:uid="{00000000-0005-0000-0000-00003B270000}"/>
    <cellStyle name="T_Book1_Bieu tong hop nhu cau ung 2011 da chon loc -Mien nui_160715 Mau bieu du toan vong I nam 2017 5" xfId="7180" xr:uid="{00000000-0005-0000-0000-00003C270000}"/>
    <cellStyle name="T_Book1_Bieu tong hop nhu cau ung 2011 da chon loc -Mien nui_Du toan chi NSDP 2017" xfId="7181" xr:uid="{00000000-0005-0000-0000-00003D270000}"/>
    <cellStyle name="T_Book1_Bieu tong hop nhu cau ung 2011 da chon loc -Mien nui_Du toan chi NSDP 2017 2" xfId="7182" xr:uid="{00000000-0005-0000-0000-00003E270000}"/>
    <cellStyle name="T_Book1_Bieu tong hop nhu cau ung 2011 da chon loc -Mien nui_Du toan chi NSDP 2017 2 2" xfId="7183" xr:uid="{00000000-0005-0000-0000-00003F270000}"/>
    <cellStyle name="T_Book1_Bieu tong hop nhu cau ung 2011 da chon loc -Mien nui_Du toan chi NSDP 2017 2 3" xfId="7184" xr:uid="{00000000-0005-0000-0000-000040270000}"/>
    <cellStyle name="T_Book1_Bieu tong hop nhu cau ung 2011 da chon loc -Mien nui_Du toan chi NSDP 2017 3" xfId="7185" xr:uid="{00000000-0005-0000-0000-000041270000}"/>
    <cellStyle name="T_Book1_Bieu tong hop nhu cau ung 2011 da chon loc -Mien nui_Du toan chi NSDP 2017 3 2" xfId="7186" xr:uid="{00000000-0005-0000-0000-000042270000}"/>
    <cellStyle name="T_Book1_Bieu tong hop nhu cau ung 2011 da chon loc -Mien nui_Du toan chi NSDP 2017 3 3" xfId="7187" xr:uid="{00000000-0005-0000-0000-000043270000}"/>
    <cellStyle name="T_Book1_Bieu tong hop nhu cau ung 2011 da chon loc -Mien nui_Du toan chi NSDP 2017 4" xfId="7188" xr:uid="{00000000-0005-0000-0000-000044270000}"/>
    <cellStyle name="T_Book1_Bieu tong hop nhu cau ung 2011 da chon loc -Mien nui_Du toan chi NSDP 2017 5" xfId="7189" xr:uid="{00000000-0005-0000-0000-000045270000}"/>
    <cellStyle name="T_Book1_Bieu tong hop nhu cau ung 2011 da chon loc -Mien nui_KH TPCP vung TNB (03-1-2012)" xfId="12842" xr:uid="{00000000-0005-0000-0000-000046270000}"/>
    <cellStyle name="T_Book1_Bieu tong hop nhu cau ung 2011 da chon loc -Mien nui_KH TPCP vung TNB (03-1-2012) 2" xfId="12843" xr:uid="{00000000-0005-0000-0000-000047270000}"/>
    <cellStyle name="T_Book1_Bieu3ODA" xfId="12844" xr:uid="{00000000-0005-0000-0000-000048270000}"/>
    <cellStyle name="T_Book1_Bieu3ODA 2" xfId="12845" xr:uid="{00000000-0005-0000-0000-000049270000}"/>
    <cellStyle name="T_Book1_Bieu3ODA_!1 1 bao cao giao KH ve HTCMT vung TNB   12-12-2011" xfId="12846" xr:uid="{00000000-0005-0000-0000-00004A270000}"/>
    <cellStyle name="T_Book1_Bieu3ODA_!1 1 bao cao giao KH ve HTCMT vung TNB   12-12-2011 2" xfId="12847" xr:uid="{00000000-0005-0000-0000-00004B270000}"/>
    <cellStyle name="T_Book1_Bieu3ODA_1" xfId="12848" xr:uid="{00000000-0005-0000-0000-00004C270000}"/>
    <cellStyle name="T_Book1_Bieu3ODA_1 2" xfId="12849" xr:uid="{00000000-0005-0000-0000-00004D270000}"/>
    <cellStyle name="T_Book1_Bieu3ODA_1_!1 1 bao cao giao KH ve HTCMT vung TNB   12-12-2011" xfId="12850" xr:uid="{00000000-0005-0000-0000-00004E270000}"/>
    <cellStyle name="T_Book1_Bieu3ODA_1_!1 1 bao cao giao KH ve HTCMT vung TNB   12-12-2011 2" xfId="12851" xr:uid="{00000000-0005-0000-0000-00004F270000}"/>
    <cellStyle name="T_Book1_Bieu3ODA_1_KH TPCP vung TNB (03-1-2012)" xfId="12852" xr:uid="{00000000-0005-0000-0000-000050270000}"/>
    <cellStyle name="T_Book1_Bieu3ODA_1_KH TPCP vung TNB (03-1-2012) 2" xfId="12853" xr:uid="{00000000-0005-0000-0000-000051270000}"/>
    <cellStyle name="T_Book1_Bieu3ODA_KH TPCP vung TNB (03-1-2012)" xfId="12854" xr:uid="{00000000-0005-0000-0000-000052270000}"/>
    <cellStyle name="T_Book1_Bieu3ODA_KH TPCP vung TNB (03-1-2012) 2" xfId="12855" xr:uid="{00000000-0005-0000-0000-000053270000}"/>
    <cellStyle name="T_Book1_Bieu4HTMT" xfId="12856" xr:uid="{00000000-0005-0000-0000-000054270000}"/>
    <cellStyle name="T_Book1_Bieu4HTMT 2" xfId="12857" xr:uid="{00000000-0005-0000-0000-000055270000}"/>
    <cellStyle name="T_Book1_Bieu4HTMT_!1 1 bao cao giao KH ve HTCMT vung TNB   12-12-2011" xfId="12858" xr:uid="{00000000-0005-0000-0000-000056270000}"/>
    <cellStyle name="T_Book1_Bieu4HTMT_!1 1 bao cao giao KH ve HTCMT vung TNB   12-12-2011 2" xfId="12859" xr:uid="{00000000-0005-0000-0000-000057270000}"/>
    <cellStyle name="T_Book1_Bieu4HTMT_KH TPCP vung TNB (03-1-2012)" xfId="12860" xr:uid="{00000000-0005-0000-0000-000058270000}"/>
    <cellStyle name="T_Book1_Bieu4HTMT_KH TPCP vung TNB (03-1-2012) 2" xfId="12861" xr:uid="{00000000-0005-0000-0000-000059270000}"/>
    <cellStyle name="T_Book1_Book1" xfId="112" xr:uid="{00000000-0005-0000-0000-00005A270000}"/>
    <cellStyle name="T_Book1_Book1 10" xfId="7190" xr:uid="{00000000-0005-0000-0000-00005B270000}"/>
    <cellStyle name="T_Book1_Book1 2" xfId="7191" xr:uid="{00000000-0005-0000-0000-00005C270000}"/>
    <cellStyle name="T_Book1_Book1 2 2" xfId="7192" xr:uid="{00000000-0005-0000-0000-00005D270000}"/>
    <cellStyle name="T_Book1_Book1 2 2 2" xfId="7193" xr:uid="{00000000-0005-0000-0000-00005E270000}"/>
    <cellStyle name="T_Book1_Book1 2 2 2 2" xfId="15279" xr:uid="{00000000-0005-0000-0000-00005F270000}"/>
    <cellStyle name="T_Book1_Book1 2 2 3" xfId="7194" xr:uid="{00000000-0005-0000-0000-000060270000}"/>
    <cellStyle name="T_Book1_Book1 2 2 3 2" xfId="15280" xr:uid="{00000000-0005-0000-0000-000061270000}"/>
    <cellStyle name="T_Book1_Book1 2 2 4" xfId="15281" xr:uid="{00000000-0005-0000-0000-000062270000}"/>
    <cellStyle name="T_Book1_Book1 2 3" xfId="7195" xr:uid="{00000000-0005-0000-0000-000063270000}"/>
    <cellStyle name="T_Book1_Book1 2 3 2" xfId="7196" xr:uid="{00000000-0005-0000-0000-000064270000}"/>
    <cellStyle name="T_Book1_Book1 2 3 2 2" xfId="15282" xr:uid="{00000000-0005-0000-0000-000065270000}"/>
    <cellStyle name="T_Book1_Book1 2 3 3" xfId="7197" xr:uid="{00000000-0005-0000-0000-000066270000}"/>
    <cellStyle name="T_Book1_Book1 2 3 3 2" xfId="15283" xr:uid="{00000000-0005-0000-0000-000067270000}"/>
    <cellStyle name="T_Book1_Book1 2 3 4" xfId="15284" xr:uid="{00000000-0005-0000-0000-000068270000}"/>
    <cellStyle name="T_Book1_Book1 2 4" xfId="7198" xr:uid="{00000000-0005-0000-0000-000069270000}"/>
    <cellStyle name="T_Book1_Book1 2 4 2" xfId="15285" xr:uid="{00000000-0005-0000-0000-00006A270000}"/>
    <cellStyle name="T_Book1_Book1 2 5" xfId="7199" xr:uid="{00000000-0005-0000-0000-00006B270000}"/>
    <cellStyle name="T_Book1_Book1 2 5 2" xfId="15286" xr:uid="{00000000-0005-0000-0000-00006C270000}"/>
    <cellStyle name="T_Book1_Book1 2 6" xfId="15287" xr:uid="{00000000-0005-0000-0000-00006D270000}"/>
    <cellStyle name="T_Book1_Book1 3" xfId="7200" xr:uid="{00000000-0005-0000-0000-00006E270000}"/>
    <cellStyle name="T_Book1_Book1 3 2" xfId="7201" xr:uid="{00000000-0005-0000-0000-00006F270000}"/>
    <cellStyle name="T_Book1_Book1 3 2 2" xfId="7202" xr:uid="{00000000-0005-0000-0000-000070270000}"/>
    <cellStyle name="T_Book1_Book1 3 2 2 2" xfId="15288" xr:uid="{00000000-0005-0000-0000-000071270000}"/>
    <cellStyle name="T_Book1_Book1 3 2 3" xfId="7203" xr:uid="{00000000-0005-0000-0000-000072270000}"/>
    <cellStyle name="T_Book1_Book1 3 2 3 2" xfId="15289" xr:uid="{00000000-0005-0000-0000-000073270000}"/>
    <cellStyle name="T_Book1_Book1 3 2 4" xfId="15290" xr:uid="{00000000-0005-0000-0000-000074270000}"/>
    <cellStyle name="T_Book1_Book1 3 3" xfId="7204" xr:uid="{00000000-0005-0000-0000-000075270000}"/>
    <cellStyle name="T_Book1_Book1 3 3 2" xfId="7205" xr:uid="{00000000-0005-0000-0000-000076270000}"/>
    <cellStyle name="T_Book1_Book1 3 3 2 2" xfId="15291" xr:uid="{00000000-0005-0000-0000-000077270000}"/>
    <cellStyle name="T_Book1_Book1 3 3 3" xfId="7206" xr:uid="{00000000-0005-0000-0000-000078270000}"/>
    <cellStyle name="T_Book1_Book1 3 3 3 2" xfId="15292" xr:uid="{00000000-0005-0000-0000-000079270000}"/>
    <cellStyle name="T_Book1_Book1 3 3 4" xfId="15293" xr:uid="{00000000-0005-0000-0000-00007A270000}"/>
    <cellStyle name="T_Book1_Book1 3 4" xfId="7207" xr:uid="{00000000-0005-0000-0000-00007B270000}"/>
    <cellStyle name="T_Book1_Book1 3 4 2" xfId="15294" xr:uid="{00000000-0005-0000-0000-00007C270000}"/>
    <cellStyle name="T_Book1_Book1 3 5" xfId="7208" xr:uid="{00000000-0005-0000-0000-00007D270000}"/>
    <cellStyle name="T_Book1_Book1 3 5 2" xfId="15295" xr:uid="{00000000-0005-0000-0000-00007E270000}"/>
    <cellStyle name="T_Book1_Book1 3 6" xfId="15296" xr:uid="{00000000-0005-0000-0000-00007F270000}"/>
    <cellStyle name="T_Book1_Book1 4" xfId="7209" xr:uid="{00000000-0005-0000-0000-000080270000}"/>
    <cellStyle name="T_Book1_Book1 4 2" xfId="7210" xr:uid="{00000000-0005-0000-0000-000081270000}"/>
    <cellStyle name="T_Book1_Book1 4 3" xfId="7211" xr:uid="{00000000-0005-0000-0000-000082270000}"/>
    <cellStyle name="T_Book1_Book1 5" xfId="7212" xr:uid="{00000000-0005-0000-0000-000083270000}"/>
    <cellStyle name="T_Book1_Book1 5 2" xfId="7213" xr:uid="{00000000-0005-0000-0000-000084270000}"/>
    <cellStyle name="T_Book1_Book1 5 3" xfId="7214" xr:uid="{00000000-0005-0000-0000-000085270000}"/>
    <cellStyle name="T_Book1_Book1 6" xfId="7215" xr:uid="{00000000-0005-0000-0000-000086270000}"/>
    <cellStyle name="T_Book1_Book1 7" xfId="7216" xr:uid="{00000000-0005-0000-0000-000087270000}"/>
    <cellStyle name="T_Book1_Book1 8" xfId="7217" xr:uid="{00000000-0005-0000-0000-000088270000}"/>
    <cellStyle name="T_Book1_Book1 9" xfId="13261" xr:uid="{00000000-0005-0000-0000-000089270000}"/>
    <cellStyle name="T_Book1_Book1_1" xfId="7218" xr:uid="{00000000-0005-0000-0000-00008A270000}"/>
    <cellStyle name="T_Book1_Book1_1 2" xfId="7219" xr:uid="{00000000-0005-0000-0000-00008B270000}"/>
    <cellStyle name="T_Book1_Book1_1 2 2" xfId="7220" xr:uid="{00000000-0005-0000-0000-00008C270000}"/>
    <cellStyle name="T_Book1_Book1_1 2 2 2" xfId="7221" xr:uid="{00000000-0005-0000-0000-00008D270000}"/>
    <cellStyle name="T_Book1_Book1_1 2 2 3" xfId="7222" xr:uid="{00000000-0005-0000-0000-00008E270000}"/>
    <cellStyle name="T_Book1_Book1_1 2 3" xfId="7223" xr:uid="{00000000-0005-0000-0000-00008F270000}"/>
    <cellStyle name="T_Book1_Book1_1 2 3 2" xfId="7224" xr:uid="{00000000-0005-0000-0000-000090270000}"/>
    <cellStyle name="T_Book1_Book1_1 2 3 3" xfId="7225" xr:uid="{00000000-0005-0000-0000-000091270000}"/>
    <cellStyle name="T_Book1_Book1_1 2 4" xfId="7226" xr:uid="{00000000-0005-0000-0000-000092270000}"/>
    <cellStyle name="T_Book1_Book1_1 2 5" xfId="7227" xr:uid="{00000000-0005-0000-0000-000093270000}"/>
    <cellStyle name="T_Book1_Book1_1 3" xfId="7228" xr:uid="{00000000-0005-0000-0000-000094270000}"/>
    <cellStyle name="T_Book1_Book1_1 3 2" xfId="7229" xr:uid="{00000000-0005-0000-0000-000095270000}"/>
    <cellStyle name="T_Book1_Book1_1 3 3" xfId="7230" xr:uid="{00000000-0005-0000-0000-000096270000}"/>
    <cellStyle name="T_Book1_Book1_1 4" xfId="7231" xr:uid="{00000000-0005-0000-0000-000097270000}"/>
    <cellStyle name="T_Book1_Book1_1 4 2" xfId="7232" xr:uid="{00000000-0005-0000-0000-000098270000}"/>
    <cellStyle name="T_Book1_Book1_1 4 3" xfId="7233" xr:uid="{00000000-0005-0000-0000-000099270000}"/>
    <cellStyle name="T_Book1_Book1_1 5" xfId="7234" xr:uid="{00000000-0005-0000-0000-00009A270000}"/>
    <cellStyle name="T_Book1_Book1_1 6" xfId="7235" xr:uid="{00000000-0005-0000-0000-00009B270000}"/>
    <cellStyle name="T_Book1_Book1_1 7" xfId="7236" xr:uid="{00000000-0005-0000-0000-00009C270000}"/>
    <cellStyle name="T_Book1_Book1_131114- Bieu giao du toan CTMTQG 2014 giao" xfId="7237" xr:uid="{00000000-0005-0000-0000-00009D270000}"/>
    <cellStyle name="T_Book1_Book1_131114- Bieu giao du toan CTMTQG 2014 giao 2" xfId="7238" xr:uid="{00000000-0005-0000-0000-00009E270000}"/>
    <cellStyle name="T_Book1_Book1_131114- Bieu giao du toan CTMTQG 2014 giao 2 2" xfId="7239" xr:uid="{00000000-0005-0000-0000-00009F270000}"/>
    <cellStyle name="T_Book1_Book1_131114- Bieu giao du toan CTMTQG 2014 giao 2 3" xfId="7240" xr:uid="{00000000-0005-0000-0000-0000A0270000}"/>
    <cellStyle name="T_Book1_Book1_131114- Bieu giao du toan CTMTQG 2014 giao 3" xfId="7241" xr:uid="{00000000-0005-0000-0000-0000A1270000}"/>
    <cellStyle name="T_Book1_Book1_131114- Bieu giao du toan CTMTQG 2014 giao 3 2" xfId="7242" xr:uid="{00000000-0005-0000-0000-0000A2270000}"/>
    <cellStyle name="T_Book1_Book1_131114- Bieu giao du toan CTMTQG 2014 giao 3 3" xfId="7243" xr:uid="{00000000-0005-0000-0000-0000A3270000}"/>
    <cellStyle name="T_Book1_Book1_131114- Bieu giao du toan CTMTQG 2014 giao 4" xfId="7244" xr:uid="{00000000-0005-0000-0000-0000A4270000}"/>
    <cellStyle name="T_Book1_Book1_131114- Bieu giao du toan CTMTQG 2014 giao 5" xfId="7245" xr:uid="{00000000-0005-0000-0000-0000A5270000}"/>
    <cellStyle name="T_Book1_Book1_160715 Mau bieu du toan vong I nam 2017" xfId="7246" xr:uid="{00000000-0005-0000-0000-0000A6270000}"/>
    <cellStyle name="T_Book1_Book1_160715 Mau bieu du toan vong I nam 2017 2" xfId="7247" xr:uid="{00000000-0005-0000-0000-0000A7270000}"/>
    <cellStyle name="T_Book1_Book1_160715 Mau bieu du toan vong I nam 2017 2 2" xfId="7248" xr:uid="{00000000-0005-0000-0000-0000A8270000}"/>
    <cellStyle name="T_Book1_Book1_160715 Mau bieu du toan vong I nam 2017 2 3" xfId="7249" xr:uid="{00000000-0005-0000-0000-0000A9270000}"/>
    <cellStyle name="T_Book1_Book1_160715 Mau bieu du toan vong I nam 2017 3" xfId="7250" xr:uid="{00000000-0005-0000-0000-0000AA270000}"/>
    <cellStyle name="T_Book1_Book1_160715 Mau bieu du toan vong I nam 2017 3 2" xfId="7251" xr:uid="{00000000-0005-0000-0000-0000AB270000}"/>
    <cellStyle name="T_Book1_Book1_160715 Mau bieu du toan vong I nam 2017 3 3" xfId="7252" xr:uid="{00000000-0005-0000-0000-0000AC270000}"/>
    <cellStyle name="T_Book1_Book1_160715 Mau bieu du toan vong I nam 2017 4" xfId="7253" xr:uid="{00000000-0005-0000-0000-0000AD270000}"/>
    <cellStyle name="T_Book1_Book1_160715 Mau bieu du toan vong I nam 2017 5" xfId="7254" xr:uid="{00000000-0005-0000-0000-0000AE270000}"/>
    <cellStyle name="T_Book1_Book1_A160621 Dia phuong bao cao" xfId="7255" xr:uid="{00000000-0005-0000-0000-0000AF270000}"/>
    <cellStyle name="T_Book1_Book1_A160621 Dia phuong bao cao 2" xfId="7256" xr:uid="{00000000-0005-0000-0000-0000B0270000}"/>
    <cellStyle name="T_Book1_Book1_A160621 Dia phuong bao cao 2 2" xfId="7257" xr:uid="{00000000-0005-0000-0000-0000B1270000}"/>
    <cellStyle name="T_Book1_Book1_A160621 Dia phuong bao cao 2 3" xfId="7258" xr:uid="{00000000-0005-0000-0000-0000B2270000}"/>
    <cellStyle name="T_Book1_Book1_A160621 Dia phuong bao cao 3" xfId="7259" xr:uid="{00000000-0005-0000-0000-0000B3270000}"/>
    <cellStyle name="T_Book1_Book1_A160621 Dia phuong bao cao 3 2" xfId="7260" xr:uid="{00000000-0005-0000-0000-0000B4270000}"/>
    <cellStyle name="T_Book1_Book1_A160621 Dia phuong bao cao 3 3" xfId="7261" xr:uid="{00000000-0005-0000-0000-0000B5270000}"/>
    <cellStyle name="T_Book1_Book1_A160621 Dia phuong bao cao 4" xfId="7262" xr:uid="{00000000-0005-0000-0000-0000B6270000}"/>
    <cellStyle name="T_Book1_Book1_A160621 Dia phuong bao cao 5" xfId="7263" xr:uid="{00000000-0005-0000-0000-0000B7270000}"/>
    <cellStyle name="T_Book1_Book1_A160715 Tang thu de lai 2015" xfId="7264" xr:uid="{00000000-0005-0000-0000-0000B8270000}"/>
    <cellStyle name="T_Book1_Book1_A160715 Tang thu de lai 2015 2" xfId="7265" xr:uid="{00000000-0005-0000-0000-0000B9270000}"/>
    <cellStyle name="T_Book1_Book1_A160715 Tang thu de lai 2015 2 2" xfId="7266" xr:uid="{00000000-0005-0000-0000-0000BA270000}"/>
    <cellStyle name="T_Book1_Book1_A160715 Tang thu de lai 2015 2 3" xfId="7267" xr:uid="{00000000-0005-0000-0000-0000BB270000}"/>
    <cellStyle name="T_Book1_Book1_A160715 Tang thu de lai 2015 3" xfId="7268" xr:uid="{00000000-0005-0000-0000-0000BC270000}"/>
    <cellStyle name="T_Book1_Book1_A160715 Tang thu de lai 2015 3 2" xfId="7269" xr:uid="{00000000-0005-0000-0000-0000BD270000}"/>
    <cellStyle name="T_Book1_Book1_A160715 Tang thu de lai 2015 3 3" xfId="7270" xr:uid="{00000000-0005-0000-0000-0000BE270000}"/>
    <cellStyle name="T_Book1_Book1_A160715 Tang thu de lai 2015 4" xfId="7271" xr:uid="{00000000-0005-0000-0000-0000BF270000}"/>
    <cellStyle name="T_Book1_Book1_A160715 Tang thu de lai 2015 5" xfId="7272" xr:uid="{00000000-0005-0000-0000-0000C0270000}"/>
    <cellStyle name="T_Book1_Book1_Du toan chi NSDP 2017" xfId="7273" xr:uid="{00000000-0005-0000-0000-0000C1270000}"/>
    <cellStyle name="T_Book1_Book1_Du toan chi NSDP 2017 2" xfId="7274" xr:uid="{00000000-0005-0000-0000-0000C2270000}"/>
    <cellStyle name="T_Book1_Book1_Du toan chi NSDP 2017 2 2" xfId="7275" xr:uid="{00000000-0005-0000-0000-0000C3270000}"/>
    <cellStyle name="T_Book1_Book1_Du toan chi NSDP 2017 2 3" xfId="7276" xr:uid="{00000000-0005-0000-0000-0000C4270000}"/>
    <cellStyle name="T_Book1_Book1_Du toan chi NSDP 2017 3" xfId="7277" xr:uid="{00000000-0005-0000-0000-0000C5270000}"/>
    <cellStyle name="T_Book1_Book1_Du toan chi NSDP 2017 3 2" xfId="7278" xr:uid="{00000000-0005-0000-0000-0000C6270000}"/>
    <cellStyle name="T_Book1_Book1_Du toan chi NSDP 2017 3 3" xfId="7279" xr:uid="{00000000-0005-0000-0000-0000C7270000}"/>
    <cellStyle name="T_Book1_Book1_Du toan chi NSDP 2017 4" xfId="7280" xr:uid="{00000000-0005-0000-0000-0000C8270000}"/>
    <cellStyle name="T_Book1_Book1_Du toan chi NSDP 2017 5" xfId="7281" xr:uid="{00000000-0005-0000-0000-0000C9270000}"/>
    <cellStyle name="T_Book1_Cong trinh co y kien LD_Dang_NN_2011-Tay nguyen-9-10" xfId="7282" xr:uid="{00000000-0005-0000-0000-0000CA270000}"/>
    <cellStyle name="T_Book1_Cong trinh co y kien LD_Dang_NN_2011-Tay nguyen-9-10 2" xfId="7283" xr:uid="{00000000-0005-0000-0000-0000CB270000}"/>
    <cellStyle name="T_Book1_Cong trinh co y kien LD_Dang_NN_2011-Tay nguyen-9-10 2 2" xfId="7284" xr:uid="{00000000-0005-0000-0000-0000CC270000}"/>
    <cellStyle name="T_Book1_Cong trinh co y kien LD_Dang_NN_2011-Tay nguyen-9-10 2 3" xfId="7285" xr:uid="{00000000-0005-0000-0000-0000CD270000}"/>
    <cellStyle name="T_Book1_Cong trinh co y kien LD_Dang_NN_2011-Tay nguyen-9-10 3" xfId="7286" xr:uid="{00000000-0005-0000-0000-0000CE270000}"/>
    <cellStyle name="T_Book1_Cong trinh co y kien LD_Dang_NN_2011-Tay nguyen-9-10 3 2" xfId="7287" xr:uid="{00000000-0005-0000-0000-0000CF270000}"/>
    <cellStyle name="T_Book1_Cong trinh co y kien LD_Dang_NN_2011-Tay nguyen-9-10 3 3" xfId="7288" xr:uid="{00000000-0005-0000-0000-0000D0270000}"/>
    <cellStyle name="T_Book1_Cong trinh co y kien LD_Dang_NN_2011-Tay nguyen-9-10 4" xfId="7289" xr:uid="{00000000-0005-0000-0000-0000D1270000}"/>
    <cellStyle name="T_Book1_Cong trinh co y kien LD_Dang_NN_2011-Tay nguyen-9-10 5" xfId="7290" xr:uid="{00000000-0005-0000-0000-0000D2270000}"/>
    <cellStyle name="T_Book1_Cong trinh co y kien LD_Dang_NN_2011-Tay nguyen-9-10_!1 1 bao cao giao KH ve HTCMT vung TNB   12-12-2011" xfId="12862" xr:uid="{00000000-0005-0000-0000-0000D3270000}"/>
    <cellStyle name="T_Book1_Cong trinh co y kien LD_Dang_NN_2011-Tay nguyen-9-10_!1 1 bao cao giao KH ve HTCMT vung TNB   12-12-2011 2" xfId="12863" xr:uid="{00000000-0005-0000-0000-0000D4270000}"/>
    <cellStyle name="T_Book1_Cong trinh co y kien LD_Dang_NN_2011-Tay nguyen-9-10_131114- Bieu giao du toan CTMTQG 2014 giao" xfId="7291" xr:uid="{00000000-0005-0000-0000-0000D5270000}"/>
    <cellStyle name="T_Book1_Cong trinh co y kien LD_Dang_NN_2011-Tay nguyen-9-10_131114- Bieu giao du toan CTMTQG 2014 giao 2" xfId="7292" xr:uid="{00000000-0005-0000-0000-0000D6270000}"/>
    <cellStyle name="T_Book1_Cong trinh co y kien LD_Dang_NN_2011-Tay nguyen-9-10_131114- Bieu giao du toan CTMTQG 2014 giao 2 2" xfId="7293" xr:uid="{00000000-0005-0000-0000-0000D7270000}"/>
    <cellStyle name="T_Book1_Cong trinh co y kien LD_Dang_NN_2011-Tay nguyen-9-10_131114- Bieu giao du toan CTMTQG 2014 giao 2 2 2" xfId="7294" xr:uid="{00000000-0005-0000-0000-0000D8270000}"/>
    <cellStyle name="T_Book1_Cong trinh co y kien LD_Dang_NN_2011-Tay nguyen-9-10_131114- Bieu giao du toan CTMTQG 2014 giao 2 2 3" xfId="7295" xr:uid="{00000000-0005-0000-0000-0000D9270000}"/>
    <cellStyle name="T_Book1_Cong trinh co y kien LD_Dang_NN_2011-Tay nguyen-9-10_131114- Bieu giao du toan CTMTQG 2014 giao 2 3" xfId="7296" xr:uid="{00000000-0005-0000-0000-0000DA270000}"/>
    <cellStyle name="T_Book1_Cong trinh co y kien LD_Dang_NN_2011-Tay nguyen-9-10_131114- Bieu giao du toan CTMTQG 2014 giao 2 3 2" xfId="7297" xr:uid="{00000000-0005-0000-0000-0000DB270000}"/>
    <cellStyle name="T_Book1_Cong trinh co y kien LD_Dang_NN_2011-Tay nguyen-9-10_131114- Bieu giao du toan CTMTQG 2014 giao 2 3 3" xfId="7298" xr:uid="{00000000-0005-0000-0000-0000DC270000}"/>
    <cellStyle name="T_Book1_Cong trinh co y kien LD_Dang_NN_2011-Tay nguyen-9-10_131114- Bieu giao du toan CTMTQG 2014 giao 2 4" xfId="7299" xr:uid="{00000000-0005-0000-0000-0000DD270000}"/>
    <cellStyle name="T_Book1_Cong trinh co y kien LD_Dang_NN_2011-Tay nguyen-9-10_131114- Bieu giao du toan CTMTQG 2014 giao 2 5" xfId="7300" xr:uid="{00000000-0005-0000-0000-0000DE270000}"/>
    <cellStyle name="T_Book1_Cong trinh co y kien LD_Dang_NN_2011-Tay nguyen-9-10_131114- Bieu giao du toan CTMTQG 2014 giao 3" xfId="7301" xr:uid="{00000000-0005-0000-0000-0000DF270000}"/>
    <cellStyle name="T_Book1_Cong trinh co y kien LD_Dang_NN_2011-Tay nguyen-9-10_131114- Bieu giao du toan CTMTQG 2014 giao 3 2" xfId="7302" xr:uid="{00000000-0005-0000-0000-0000E0270000}"/>
    <cellStyle name="T_Book1_Cong trinh co y kien LD_Dang_NN_2011-Tay nguyen-9-10_131114- Bieu giao du toan CTMTQG 2014 giao 3 3" xfId="7303" xr:uid="{00000000-0005-0000-0000-0000E1270000}"/>
    <cellStyle name="T_Book1_Cong trinh co y kien LD_Dang_NN_2011-Tay nguyen-9-10_131114- Bieu giao du toan CTMTQG 2014 giao 4" xfId="7304" xr:uid="{00000000-0005-0000-0000-0000E2270000}"/>
    <cellStyle name="T_Book1_Cong trinh co y kien LD_Dang_NN_2011-Tay nguyen-9-10_131114- Bieu giao du toan CTMTQG 2014 giao 4 2" xfId="7305" xr:uid="{00000000-0005-0000-0000-0000E3270000}"/>
    <cellStyle name="T_Book1_Cong trinh co y kien LD_Dang_NN_2011-Tay nguyen-9-10_131114- Bieu giao du toan CTMTQG 2014 giao 4 3" xfId="7306" xr:uid="{00000000-0005-0000-0000-0000E4270000}"/>
    <cellStyle name="T_Book1_Cong trinh co y kien LD_Dang_NN_2011-Tay nguyen-9-10_131114- Bieu giao du toan CTMTQG 2014 giao 5" xfId="7307" xr:uid="{00000000-0005-0000-0000-0000E5270000}"/>
    <cellStyle name="T_Book1_Cong trinh co y kien LD_Dang_NN_2011-Tay nguyen-9-10_131114- Bieu giao du toan CTMTQG 2014 giao 6" xfId="7308" xr:uid="{00000000-0005-0000-0000-0000E6270000}"/>
    <cellStyle name="T_Book1_Cong trinh co y kien LD_Dang_NN_2011-Tay nguyen-9-10_131114- Bieu giao du toan CTMTQG 2014 giao_Du toan chi NSDP 2017" xfId="7309" xr:uid="{00000000-0005-0000-0000-0000E7270000}"/>
    <cellStyle name="T_Book1_Cong trinh co y kien LD_Dang_NN_2011-Tay nguyen-9-10_131114- Bieu giao du toan CTMTQG 2014 giao_Du toan chi NSDP 2017 2" xfId="7310" xr:uid="{00000000-0005-0000-0000-0000E8270000}"/>
    <cellStyle name="T_Book1_Cong trinh co y kien LD_Dang_NN_2011-Tay nguyen-9-10_131114- Bieu giao du toan CTMTQG 2014 giao_Du toan chi NSDP 2017 2 2" xfId="7311" xr:uid="{00000000-0005-0000-0000-0000E9270000}"/>
    <cellStyle name="T_Book1_Cong trinh co y kien LD_Dang_NN_2011-Tay nguyen-9-10_131114- Bieu giao du toan CTMTQG 2014 giao_Du toan chi NSDP 2017 2 3" xfId="7312" xr:uid="{00000000-0005-0000-0000-0000EA270000}"/>
    <cellStyle name="T_Book1_Cong trinh co y kien LD_Dang_NN_2011-Tay nguyen-9-10_131114- Bieu giao du toan CTMTQG 2014 giao_Du toan chi NSDP 2017 3" xfId="7313" xr:uid="{00000000-0005-0000-0000-0000EB270000}"/>
    <cellStyle name="T_Book1_Cong trinh co y kien LD_Dang_NN_2011-Tay nguyen-9-10_131114- Bieu giao du toan CTMTQG 2014 giao_Du toan chi NSDP 2017 3 2" xfId="7314" xr:uid="{00000000-0005-0000-0000-0000EC270000}"/>
    <cellStyle name="T_Book1_Cong trinh co y kien LD_Dang_NN_2011-Tay nguyen-9-10_131114- Bieu giao du toan CTMTQG 2014 giao_Du toan chi NSDP 2017 3 3" xfId="7315" xr:uid="{00000000-0005-0000-0000-0000ED270000}"/>
    <cellStyle name="T_Book1_Cong trinh co y kien LD_Dang_NN_2011-Tay nguyen-9-10_131114- Bieu giao du toan CTMTQG 2014 giao_Du toan chi NSDP 2017 4" xfId="7316" xr:uid="{00000000-0005-0000-0000-0000EE270000}"/>
    <cellStyle name="T_Book1_Cong trinh co y kien LD_Dang_NN_2011-Tay nguyen-9-10_131114- Bieu giao du toan CTMTQG 2014 giao_Du toan chi NSDP 2017 5" xfId="7317" xr:uid="{00000000-0005-0000-0000-0000EF270000}"/>
    <cellStyle name="T_Book1_Cong trinh co y kien LD_Dang_NN_2011-Tay nguyen-9-10_160715 Mau bieu du toan vong I nam 2017" xfId="7318" xr:uid="{00000000-0005-0000-0000-0000F0270000}"/>
    <cellStyle name="T_Book1_Cong trinh co y kien LD_Dang_NN_2011-Tay nguyen-9-10_160715 Mau bieu du toan vong I nam 2017 2" xfId="7319" xr:uid="{00000000-0005-0000-0000-0000F1270000}"/>
    <cellStyle name="T_Book1_Cong trinh co y kien LD_Dang_NN_2011-Tay nguyen-9-10_160715 Mau bieu du toan vong I nam 2017 2 2" xfId="7320" xr:uid="{00000000-0005-0000-0000-0000F2270000}"/>
    <cellStyle name="T_Book1_Cong trinh co y kien LD_Dang_NN_2011-Tay nguyen-9-10_160715 Mau bieu du toan vong I nam 2017 2 3" xfId="7321" xr:uid="{00000000-0005-0000-0000-0000F3270000}"/>
    <cellStyle name="T_Book1_Cong trinh co y kien LD_Dang_NN_2011-Tay nguyen-9-10_160715 Mau bieu du toan vong I nam 2017 3" xfId="7322" xr:uid="{00000000-0005-0000-0000-0000F4270000}"/>
    <cellStyle name="T_Book1_Cong trinh co y kien LD_Dang_NN_2011-Tay nguyen-9-10_160715 Mau bieu du toan vong I nam 2017 3 2" xfId="7323" xr:uid="{00000000-0005-0000-0000-0000F5270000}"/>
    <cellStyle name="T_Book1_Cong trinh co y kien LD_Dang_NN_2011-Tay nguyen-9-10_160715 Mau bieu du toan vong I nam 2017 3 3" xfId="7324" xr:uid="{00000000-0005-0000-0000-0000F6270000}"/>
    <cellStyle name="T_Book1_Cong trinh co y kien LD_Dang_NN_2011-Tay nguyen-9-10_160715 Mau bieu du toan vong I nam 2017 4" xfId="7325" xr:uid="{00000000-0005-0000-0000-0000F7270000}"/>
    <cellStyle name="T_Book1_Cong trinh co y kien LD_Dang_NN_2011-Tay nguyen-9-10_160715 Mau bieu du toan vong I nam 2017 5" xfId="7326" xr:uid="{00000000-0005-0000-0000-0000F8270000}"/>
    <cellStyle name="T_Book1_Cong trinh co y kien LD_Dang_NN_2011-Tay nguyen-9-10_Bieu4HTMT" xfId="12864" xr:uid="{00000000-0005-0000-0000-0000F9270000}"/>
    <cellStyle name="T_Book1_Cong trinh co y kien LD_Dang_NN_2011-Tay nguyen-9-10_Bieu4HTMT 2" xfId="12865" xr:uid="{00000000-0005-0000-0000-0000FA270000}"/>
    <cellStyle name="T_Book1_Cong trinh co y kien LD_Dang_NN_2011-Tay nguyen-9-10_CTMTQG 2015" xfId="12866" xr:uid="{00000000-0005-0000-0000-0000FB270000}"/>
    <cellStyle name="T_Book1_Cong trinh co y kien LD_Dang_NN_2011-Tay nguyen-9-10_Du toan chi NSDP 2017" xfId="7327" xr:uid="{00000000-0005-0000-0000-0000FC270000}"/>
    <cellStyle name="T_Book1_Cong trinh co y kien LD_Dang_NN_2011-Tay nguyen-9-10_Du toan chi NSDP 2017 2" xfId="7328" xr:uid="{00000000-0005-0000-0000-0000FD270000}"/>
    <cellStyle name="T_Book1_Cong trinh co y kien LD_Dang_NN_2011-Tay nguyen-9-10_Du toan chi NSDP 2017 2 2" xfId="7329" xr:uid="{00000000-0005-0000-0000-0000FE270000}"/>
    <cellStyle name="T_Book1_Cong trinh co y kien LD_Dang_NN_2011-Tay nguyen-9-10_Du toan chi NSDP 2017 2 3" xfId="7330" xr:uid="{00000000-0005-0000-0000-0000FF270000}"/>
    <cellStyle name="T_Book1_Cong trinh co y kien LD_Dang_NN_2011-Tay nguyen-9-10_Du toan chi NSDP 2017 3" xfId="7331" xr:uid="{00000000-0005-0000-0000-000000280000}"/>
    <cellStyle name="T_Book1_Cong trinh co y kien LD_Dang_NN_2011-Tay nguyen-9-10_Du toan chi NSDP 2017 3 2" xfId="7332" xr:uid="{00000000-0005-0000-0000-000001280000}"/>
    <cellStyle name="T_Book1_Cong trinh co y kien LD_Dang_NN_2011-Tay nguyen-9-10_Du toan chi NSDP 2017 3 3" xfId="7333" xr:uid="{00000000-0005-0000-0000-000002280000}"/>
    <cellStyle name="T_Book1_Cong trinh co y kien LD_Dang_NN_2011-Tay nguyen-9-10_Du toan chi NSDP 2017 4" xfId="7334" xr:uid="{00000000-0005-0000-0000-000003280000}"/>
    <cellStyle name="T_Book1_Cong trinh co y kien LD_Dang_NN_2011-Tay nguyen-9-10_Du toan chi NSDP 2017 5" xfId="7335" xr:uid="{00000000-0005-0000-0000-000004280000}"/>
    <cellStyle name="T_Book1_Cong trinh co y kien LD_Dang_NN_2011-Tay nguyen-9-10_KH TPCP vung TNB (03-1-2012)" xfId="12867" xr:uid="{00000000-0005-0000-0000-000005280000}"/>
    <cellStyle name="T_Book1_Cong trinh co y kien LD_Dang_NN_2011-Tay nguyen-9-10_KH TPCP vung TNB (03-1-2012) 2" xfId="12868" xr:uid="{00000000-0005-0000-0000-000006280000}"/>
    <cellStyle name="T_Book1_CPK" xfId="7336" xr:uid="{00000000-0005-0000-0000-000007280000}"/>
    <cellStyle name="T_Book1_CPK 2" xfId="7337" xr:uid="{00000000-0005-0000-0000-000008280000}"/>
    <cellStyle name="T_Book1_CPK 2 2" xfId="7338" xr:uid="{00000000-0005-0000-0000-000009280000}"/>
    <cellStyle name="T_Book1_CPK 2 2 2" xfId="7339" xr:uid="{00000000-0005-0000-0000-00000A280000}"/>
    <cellStyle name="T_Book1_CPK 2 2 3" xfId="7340" xr:uid="{00000000-0005-0000-0000-00000B280000}"/>
    <cellStyle name="T_Book1_CPK 2 3" xfId="7341" xr:uid="{00000000-0005-0000-0000-00000C280000}"/>
    <cellStyle name="T_Book1_CPK 2 3 2" xfId="7342" xr:uid="{00000000-0005-0000-0000-00000D280000}"/>
    <cellStyle name="T_Book1_CPK 2 3 3" xfId="7343" xr:uid="{00000000-0005-0000-0000-00000E280000}"/>
    <cellStyle name="T_Book1_CPK 2 4" xfId="7344" xr:uid="{00000000-0005-0000-0000-00000F280000}"/>
    <cellStyle name="T_Book1_CPK 2 5" xfId="7345" xr:uid="{00000000-0005-0000-0000-000010280000}"/>
    <cellStyle name="T_Book1_CPK 3" xfId="7346" xr:uid="{00000000-0005-0000-0000-000011280000}"/>
    <cellStyle name="T_Book1_CPK 3 2" xfId="7347" xr:uid="{00000000-0005-0000-0000-000012280000}"/>
    <cellStyle name="T_Book1_CPK 3 2 2" xfId="7348" xr:uid="{00000000-0005-0000-0000-000013280000}"/>
    <cellStyle name="T_Book1_CPK 3 2 3" xfId="7349" xr:uid="{00000000-0005-0000-0000-000014280000}"/>
    <cellStyle name="T_Book1_CPK 3 3" xfId="7350" xr:uid="{00000000-0005-0000-0000-000015280000}"/>
    <cellStyle name="T_Book1_CPK 3 3 2" xfId="7351" xr:uid="{00000000-0005-0000-0000-000016280000}"/>
    <cellStyle name="T_Book1_CPK 3 3 3" xfId="7352" xr:uid="{00000000-0005-0000-0000-000017280000}"/>
    <cellStyle name="T_Book1_CPK 3 4" xfId="7353" xr:uid="{00000000-0005-0000-0000-000018280000}"/>
    <cellStyle name="T_Book1_CPK 3 5" xfId="7354" xr:uid="{00000000-0005-0000-0000-000019280000}"/>
    <cellStyle name="T_Book1_CPK 4" xfId="7355" xr:uid="{00000000-0005-0000-0000-00001A280000}"/>
    <cellStyle name="T_Book1_CPK 4 2" xfId="7356" xr:uid="{00000000-0005-0000-0000-00001B280000}"/>
    <cellStyle name="T_Book1_CPK 4 3" xfId="7357" xr:uid="{00000000-0005-0000-0000-00001C280000}"/>
    <cellStyle name="T_Book1_CPK 5" xfId="7358" xr:uid="{00000000-0005-0000-0000-00001D280000}"/>
    <cellStyle name="T_Book1_CPK 5 2" xfId="7359" xr:uid="{00000000-0005-0000-0000-00001E280000}"/>
    <cellStyle name="T_Book1_CPK 5 3" xfId="7360" xr:uid="{00000000-0005-0000-0000-00001F280000}"/>
    <cellStyle name="T_Book1_CPK 6" xfId="7361" xr:uid="{00000000-0005-0000-0000-000020280000}"/>
    <cellStyle name="T_Book1_CPK 7" xfId="7362" xr:uid="{00000000-0005-0000-0000-000021280000}"/>
    <cellStyle name="T_Book1_CPK_131114- Bieu giao du toan CTMTQG 2014 giao" xfId="7363" xr:uid="{00000000-0005-0000-0000-000022280000}"/>
    <cellStyle name="T_Book1_CPK_131114- Bieu giao du toan CTMTQG 2014 giao 2" xfId="7364" xr:uid="{00000000-0005-0000-0000-000023280000}"/>
    <cellStyle name="T_Book1_CPK_131114- Bieu giao du toan CTMTQG 2014 giao 2 2" xfId="7365" xr:uid="{00000000-0005-0000-0000-000024280000}"/>
    <cellStyle name="T_Book1_CPK_131114- Bieu giao du toan CTMTQG 2014 giao 2 3" xfId="7366" xr:uid="{00000000-0005-0000-0000-000025280000}"/>
    <cellStyle name="T_Book1_CPK_131114- Bieu giao du toan CTMTQG 2014 giao 3" xfId="7367" xr:uid="{00000000-0005-0000-0000-000026280000}"/>
    <cellStyle name="T_Book1_CPK_131114- Bieu giao du toan CTMTQG 2014 giao 3 2" xfId="7368" xr:uid="{00000000-0005-0000-0000-000027280000}"/>
    <cellStyle name="T_Book1_CPK_131114- Bieu giao du toan CTMTQG 2014 giao 3 3" xfId="7369" xr:uid="{00000000-0005-0000-0000-000028280000}"/>
    <cellStyle name="T_Book1_CPK_131114- Bieu giao du toan CTMTQG 2014 giao 4" xfId="7370" xr:uid="{00000000-0005-0000-0000-000029280000}"/>
    <cellStyle name="T_Book1_CPK_131114- Bieu giao du toan CTMTQG 2014 giao 5" xfId="7371" xr:uid="{00000000-0005-0000-0000-00002A280000}"/>
    <cellStyle name="T_Book1_CPK_160715 Mau bieu du toan vong I nam 2017" xfId="7372" xr:uid="{00000000-0005-0000-0000-00002B280000}"/>
    <cellStyle name="T_Book1_CPK_160715 Mau bieu du toan vong I nam 2017 2" xfId="7373" xr:uid="{00000000-0005-0000-0000-00002C280000}"/>
    <cellStyle name="T_Book1_CPK_160715 Mau bieu du toan vong I nam 2017 2 2" xfId="7374" xr:uid="{00000000-0005-0000-0000-00002D280000}"/>
    <cellStyle name="T_Book1_CPK_160715 Mau bieu du toan vong I nam 2017 2 3" xfId="7375" xr:uid="{00000000-0005-0000-0000-00002E280000}"/>
    <cellStyle name="T_Book1_CPK_160715 Mau bieu du toan vong I nam 2017 3" xfId="7376" xr:uid="{00000000-0005-0000-0000-00002F280000}"/>
    <cellStyle name="T_Book1_CPK_160715 Mau bieu du toan vong I nam 2017 3 2" xfId="7377" xr:uid="{00000000-0005-0000-0000-000030280000}"/>
    <cellStyle name="T_Book1_CPK_160715 Mau bieu du toan vong I nam 2017 3 3" xfId="7378" xr:uid="{00000000-0005-0000-0000-000031280000}"/>
    <cellStyle name="T_Book1_CPK_160715 Mau bieu du toan vong I nam 2017 4" xfId="7379" xr:uid="{00000000-0005-0000-0000-000032280000}"/>
    <cellStyle name="T_Book1_CPK_160715 Mau bieu du toan vong I nam 2017 5" xfId="7380" xr:uid="{00000000-0005-0000-0000-000033280000}"/>
    <cellStyle name="T_Book1_CPK_Du toan chi NSDP 2017" xfId="7381" xr:uid="{00000000-0005-0000-0000-000034280000}"/>
    <cellStyle name="T_Book1_CPK_Du toan chi NSDP 2017 2" xfId="7382" xr:uid="{00000000-0005-0000-0000-000035280000}"/>
    <cellStyle name="T_Book1_CPK_Du toan chi NSDP 2017 2 2" xfId="7383" xr:uid="{00000000-0005-0000-0000-000036280000}"/>
    <cellStyle name="T_Book1_CPK_Du toan chi NSDP 2017 2 3" xfId="7384" xr:uid="{00000000-0005-0000-0000-000037280000}"/>
    <cellStyle name="T_Book1_CPK_Du toan chi NSDP 2017 3" xfId="7385" xr:uid="{00000000-0005-0000-0000-000038280000}"/>
    <cellStyle name="T_Book1_CPK_Du toan chi NSDP 2017 3 2" xfId="7386" xr:uid="{00000000-0005-0000-0000-000039280000}"/>
    <cellStyle name="T_Book1_CPK_Du toan chi NSDP 2017 3 3" xfId="7387" xr:uid="{00000000-0005-0000-0000-00003A280000}"/>
    <cellStyle name="T_Book1_CPK_Du toan chi NSDP 2017 4" xfId="7388" xr:uid="{00000000-0005-0000-0000-00003B280000}"/>
    <cellStyle name="T_Book1_CPK_Du toan chi NSDP 2017 5" xfId="7389" xr:uid="{00000000-0005-0000-0000-00003C280000}"/>
    <cellStyle name="T_Book1_CTMTQG 2015" xfId="7390" xr:uid="{00000000-0005-0000-0000-00003D280000}"/>
    <cellStyle name="T_Book1_CTMTQG 2015 2" xfId="7391" xr:uid="{00000000-0005-0000-0000-00003E280000}"/>
    <cellStyle name="T_Book1_CTMTQG 2015 2 2" xfId="7392" xr:uid="{00000000-0005-0000-0000-00003F280000}"/>
    <cellStyle name="T_Book1_CTMTQG 2015 2 3" xfId="7393" xr:uid="{00000000-0005-0000-0000-000040280000}"/>
    <cellStyle name="T_Book1_CTMTQG 2015 3" xfId="7394" xr:uid="{00000000-0005-0000-0000-000041280000}"/>
    <cellStyle name="T_Book1_CTMTQG 2015 3 2" xfId="7395" xr:uid="{00000000-0005-0000-0000-000042280000}"/>
    <cellStyle name="T_Book1_CTMTQG 2015 3 3" xfId="7396" xr:uid="{00000000-0005-0000-0000-000043280000}"/>
    <cellStyle name="T_Book1_CTMTQG 2015 4" xfId="7397" xr:uid="{00000000-0005-0000-0000-000044280000}"/>
    <cellStyle name="T_Book1_CTMTQG 2015 5" xfId="7398" xr:uid="{00000000-0005-0000-0000-000045280000}"/>
    <cellStyle name="T_Book1_CTMTQG 2015_Du toan chi NSDP 2017" xfId="7399" xr:uid="{00000000-0005-0000-0000-000046280000}"/>
    <cellStyle name="T_Book1_CTMTQG 2015_Du toan chi NSDP 2017 2" xfId="7400" xr:uid="{00000000-0005-0000-0000-000047280000}"/>
    <cellStyle name="T_Book1_CTMTQG 2015_Du toan chi NSDP 2017 2 2" xfId="7401" xr:uid="{00000000-0005-0000-0000-000048280000}"/>
    <cellStyle name="T_Book1_CTMTQG 2015_Du toan chi NSDP 2017 2 3" xfId="7402" xr:uid="{00000000-0005-0000-0000-000049280000}"/>
    <cellStyle name="T_Book1_CTMTQG 2015_Du toan chi NSDP 2017 3" xfId="7403" xr:uid="{00000000-0005-0000-0000-00004A280000}"/>
    <cellStyle name="T_Book1_CTMTQG 2015_Du toan chi NSDP 2017 3 2" xfId="7404" xr:uid="{00000000-0005-0000-0000-00004B280000}"/>
    <cellStyle name="T_Book1_CTMTQG 2015_Du toan chi NSDP 2017 3 3" xfId="7405" xr:uid="{00000000-0005-0000-0000-00004C280000}"/>
    <cellStyle name="T_Book1_CTMTQG 2015_Du toan chi NSDP 2017 4" xfId="7406" xr:uid="{00000000-0005-0000-0000-00004D280000}"/>
    <cellStyle name="T_Book1_CTMTQG 2015_Du toan chi NSDP 2017 5" xfId="7407" xr:uid="{00000000-0005-0000-0000-00004E280000}"/>
    <cellStyle name="T_Book1_danh muc chuan bi dau tu 2011 ngay 07-6-2011" xfId="12869" xr:uid="{00000000-0005-0000-0000-00004F280000}"/>
    <cellStyle name="T_Book1_danh muc chuan bi dau tu 2011 ngay 07-6-2011 2" xfId="12870" xr:uid="{00000000-0005-0000-0000-000050280000}"/>
    <cellStyle name="T_Book1_dieu chinh KH 2011 ngay 26-5-2011111" xfId="12871" xr:uid="{00000000-0005-0000-0000-000051280000}"/>
    <cellStyle name="T_Book1_dieu chinh KH 2011 ngay 26-5-2011111 2" xfId="12872" xr:uid="{00000000-0005-0000-0000-000052280000}"/>
    <cellStyle name="T_Book1_DT492" xfId="7408" xr:uid="{00000000-0005-0000-0000-000053280000}"/>
    <cellStyle name="T_Book1_DT492 2" xfId="7409" xr:uid="{00000000-0005-0000-0000-000054280000}"/>
    <cellStyle name="T_Book1_DT492 2 2" xfId="7410" xr:uid="{00000000-0005-0000-0000-000055280000}"/>
    <cellStyle name="T_Book1_DT492 2 2 2" xfId="7411" xr:uid="{00000000-0005-0000-0000-000056280000}"/>
    <cellStyle name="T_Book1_DT492 2 2 3" xfId="7412" xr:uid="{00000000-0005-0000-0000-000057280000}"/>
    <cellStyle name="T_Book1_DT492 2 3" xfId="7413" xr:uid="{00000000-0005-0000-0000-000058280000}"/>
    <cellStyle name="T_Book1_DT492 2 3 2" xfId="7414" xr:uid="{00000000-0005-0000-0000-000059280000}"/>
    <cellStyle name="T_Book1_DT492 2 3 3" xfId="7415" xr:uid="{00000000-0005-0000-0000-00005A280000}"/>
    <cellStyle name="T_Book1_DT492 2 4" xfId="7416" xr:uid="{00000000-0005-0000-0000-00005B280000}"/>
    <cellStyle name="T_Book1_DT492 2 5" xfId="7417" xr:uid="{00000000-0005-0000-0000-00005C280000}"/>
    <cellStyle name="T_Book1_DT492 3" xfId="7418" xr:uid="{00000000-0005-0000-0000-00005D280000}"/>
    <cellStyle name="T_Book1_DT492 3 2" xfId="7419" xr:uid="{00000000-0005-0000-0000-00005E280000}"/>
    <cellStyle name="T_Book1_DT492 3 3" xfId="7420" xr:uid="{00000000-0005-0000-0000-00005F280000}"/>
    <cellStyle name="T_Book1_DT492 4" xfId="7421" xr:uid="{00000000-0005-0000-0000-000060280000}"/>
    <cellStyle name="T_Book1_DT492 4 2" xfId="7422" xr:uid="{00000000-0005-0000-0000-000061280000}"/>
    <cellStyle name="T_Book1_DT492 4 3" xfId="7423" xr:uid="{00000000-0005-0000-0000-000062280000}"/>
    <cellStyle name="T_Book1_DT492 5" xfId="7424" xr:uid="{00000000-0005-0000-0000-000063280000}"/>
    <cellStyle name="T_Book1_DT492 6" xfId="7425" xr:uid="{00000000-0005-0000-0000-000064280000}"/>
    <cellStyle name="T_Book1_DT972000" xfId="7426" xr:uid="{00000000-0005-0000-0000-000065280000}"/>
    <cellStyle name="T_Book1_DT972000 2" xfId="7427" xr:uid="{00000000-0005-0000-0000-000066280000}"/>
    <cellStyle name="T_Book1_DT972000 2 2" xfId="7428" xr:uid="{00000000-0005-0000-0000-000067280000}"/>
    <cellStyle name="T_Book1_DT972000 2 2 2" xfId="7429" xr:uid="{00000000-0005-0000-0000-000068280000}"/>
    <cellStyle name="T_Book1_DT972000 2 2 3" xfId="7430" xr:uid="{00000000-0005-0000-0000-000069280000}"/>
    <cellStyle name="T_Book1_DT972000 2 3" xfId="7431" xr:uid="{00000000-0005-0000-0000-00006A280000}"/>
    <cellStyle name="T_Book1_DT972000 2 3 2" xfId="7432" xr:uid="{00000000-0005-0000-0000-00006B280000}"/>
    <cellStyle name="T_Book1_DT972000 2 3 3" xfId="7433" xr:uid="{00000000-0005-0000-0000-00006C280000}"/>
    <cellStyle name="T_Book1_DT972000 2 4" xfId="7434" xr:uid="{00000000-0005-0000-0000-00006D280000}"/>
    <cellStyle name="T_Book1_DT972000 2 5" xfId="7435" xr:uid="{00000000-0005-0000-0000-00006E280000}"/>
    <cellStyle name="T_Book1_DT972000 3" xfId="7436" xr:uid="{00000000-0005-0000-0000-00006F280000}"/>
    <cellStyle name="T_Book1_DT972000 3 2" xfId="7437" xr:uid="{00000000-0005-0000-0000-000070280000}"/>
    <cellStyle name="T_Book1_DT972000 3 3" xfId="7438" xr:uid="{00000000-0005-0000-0000-000071280000}"/>
    <cellStyle name="T_Book1_DT972000 4" xfId="7439" xr:uid="{00000000-0005-0000-0000-000072280000}"/>
    <cellStyle name="T_Book1_DT972000 4 2" xfId="7440" xr:uid="{00000000-0005-0000-0000-000073280000}"/>
    <cellStyle name="T_Book1_DT972000 4 3" xfId="7441" xr:uid="{00000000-0005-0000-0000-000074280000}"/>
    <cellStyle name="T_Book1_DT972000 5" xfId="7442" xr:uid="{00000000-0005-0000-0000-000075280000}"/>
    <cellStyle name="T_Book1_DT972000 6" xfId="7443" xr:uid="{00000000-0005-0000-0000-000076280000}"/>
    <cellStyle name="T_Book1_DTDuong dong tien -sua tham tra 2009 - luong 650" xfId="7444" xr:uid="{00000000-0005-0000-0000-000077280000}"/>
    <cellStyle name="T_Book1_DTDuong dong tien -sua tham tra 2009 - luong 650 2" xfId="7445" xr:uid="{00000000-0005-0000-0000-000078280000}"/>
    <cellStyle name="T_Book1_DTDuong dong tien -sua tham tra 2009 - luong 650 2 2" xfId="7446" xr:uid="{00000000-0005-0000-0000-000079280000}"/>
    <cellStyle name="T_Book1_DTDuong dong tien -sua tham tra 2009 - luong 650 2 2 2" xfId="7447" xr:uid="{00000000-0005-0000-0000-00007A280000}"/>
    <cellStyle name="T_Book1_DTDuong dong tien -sua tham tra 2009 - luong 650 2 2 3" xfId="7448" xr:uid="{00000000-0005-0000-0000-00007B280000}"/>
    <cellStyle name="T_Book1_DTDuong dong tien -sua tham tra 2009 - luong 650 2 3" xfId="7449" xr:uid="{00000000-0005-0000-0000-00007C280000}"/>
    <cellStyle name="T_Book1_DTDuong dong tien -sua tham tra 2009 - luong 650 2 3 2" xfId="7450" xr:uid="{00000000-0005-0000-0000-00007D280000}"/>
    <cellStyle name="T_Book1_DTDuong dong tien -sua tham tra 2009 - luong 650 2 3 3" xfId="7451" xr:uid="{00000000-0005-0000-0000-00007E280000}"/>
    <cellStyle name="T_Book1_DTDuong dong tien -sua tham tra 2009 - luong 650 2 4" xfId="7452" xr:uid="{00000000-0005-0000-0000-00007F280000}"/>
    <cellStyle name="T_Book1_DTDuong dong tien -sua tham tra 2009 - luong 650 2 5" xfId="7453" xr:uid="{00000000-0005-0000-0000-000080280000}"/>
    <cellStyle name="T_Book1_DTDuong dong tien -sua tham tra 2009 - luong 650 3" xfId="7454" xr:uid="{00000000-0005-0000-0000-000081280000}"/>
    <cellStyle name="T_Book1_DTDuong dong tien -sua tham tra 2009 - luong 650 3 2" xfId="7455" xr:uid="{00000000-0005-0000-0000-000082280000}"/>
    <cellStyle name="T_Book1_DTDuong dong tien -sua tham tra 2009 - luong 650 3 3" xfId="7456" xr:uid="{00000000-0005-0000-0000-000083280000}"/>
    <cellStyle name="T_Book1_DTDuong dong tien -sua tham tra 2009 - luong 650 4" xfId="7457" xr:uid="{00000000-0005-0000-0000-000084280000}"/>
    <cellStyle name="T_Book1_DTDuong dong tien -sua tham tra 2009 - luong 650 4 2" xfId="7458" xr:uid="{00000000-0005-0000-0000-000085280000}"/>
    <cellStyle name="T_Book1_DTDuong dong tien -sua tham tra 2009 - luong 650 4 3" xfId="7459" xr:uid="{00000000-0005-0000-0000-000086280000}"/>
    <cellStyle name="T_Book1_DTDuong dong tien -sua tham tra 2009 - luong 650 5" xfId="7460" xr:uid="{00000000-0005-0000-0000-000087280000}"/>
    <cellStyle name="T_Book1_DTDuong dong tien -sua tham tra 2009 - luong 650 6" xfId="7461" xr:uid="{00000000-0005-0000-0000-000088280000}"/>
    <cellStyle name="T_Book1_Du an khoi cong moi nam 2010" xfId="7462" xr:uid="{00000000-0005-0000-0000-000089280000}"/>
    <cellStyle name="T_Book1_Du an khoi cong moi nam 2010 2" xfId="7463" xr:uid="{00000000-0005-0000-0000-00008A280000}"/>
    <cellStyle name="T_Book1_Du an khoi cong moi nam 2010 2 2" xfId="7464" xr:uid="{00000000-0005-0000-0000-00008B280000}"/>
    <cellStyle name="T_Book1_Du an khoi cong moi nam 2010 2 2 2" xfId="7465" xr:uid="{00000000-0005-0000-0000-00008C280000}"/>
    <cellStyle name="T_Book1_Du an khoi cong moi nam 2010 2 2 3" xfId="7466" xr:uid="{00000000-0005-0000-0000-00008D280000}"/>
    <cellStyle name="T_Book1_Du an khoi cong moi nam 2010 2 3" xfId="7467" xr:uid="{00000000-0005-0000-0000-00008E280000}"/>
    <cellStyle name="T_Book1_Du an khoi cong moi nam 2010 2 3 2" xfId="7468" xr:uid="{00000000-0005-0000-0000-00008F280000}"/>
    <cellStyle name="T_Book1_Du an khoi cong moi nam 2010 2 3 3" xfId="7469" xr:uid="{00000000-0005-0000-0000-000090280000}"/>
    <cellStyle name="T_Book1_Du an khoi cong moi nam 2010 2 4" xfId="7470" xr:uid="{00000000-0005-0000-0000-000091280000}"/>
    <cellStyle name="T_Book1_Du an khoi cong moi nam 2010 2 5" xfId="7471" xr:uid="{00000000-0005-0000-0000-000092280000}"/>
    <cellStyle name="T_Book1_Du an khoi cong moi nam 2010 3" xfId="7472" xr:uid="{00000000-0005-0000-0000-000093280000}"/>
    <cellStyle name="T_Book1_Du an khoi cong moi nam 2010 3 2" xfId="7473" xr:uid="{00000000-0005-0000-0000-000094280000}"/>
    <cellStyle name="T_Book1_Du an khoi cong moi nam 2010 3 2 2" xfId="7474" xr:uid="{00000000-0005-0000-0000-000095280000}"/>
    <cellStyle name="T_Book1_Du an khoi cong moi nam 2010 3 2 3" xfId="7475" xr:uid="{00000000-0005-0000-0000-000096280000}"/>
    <cellStyle name="T_Book1_Du an khoi cong moi nam 2010 3 3" xfId="7476" xr:uid="{00000000-0005-0000-0000-000097280000}"/>
    <cellStyle name="T_Book1_Du an khoi cong moi nam 2010 3 3 2" xfId="7477" xr:uid="{00000000-0005-0000-0000-000098280000}"/>
    <cellStyle name="T_Book1_Du an khoi cong moi nam 2010 3 3 3" xfId="7478" xr:uid="{00000000-0005-0000-0000-000099280000}"/>
    <cellStyle name="T_Book1_Du an khoi cong moi nam 2010 3 4" xfId="7479" xr:uid="{00000000-0005-0000-0000-00009A280000}"/>
    <cellStyle name="T_Book1_Du an khoi cong moi nam 2010 3 5" xfId="7480" xr:uid="{00000000-0005-0000-0000-00009B280000}"/>
    <cellStyle name="T_Book1_Du an khoi cong moi nam 2010 4" xfId="7481" xr:uid="{00000000-0005-0000-0000-00009C280000}"/>
    <cellStyle name="T_Book1_Du an khoi cong moi nam 2010 4 2" xfId="7482" xr:uid="{00000000-0005-0000-0000-00009D280000}"/>
    <cellStyle name="T_Book1_Du an khoi cong moi nam 2010 4 3" xfId="7483" xr:uid="{00000000-0005-0000-0000-00009E280000}"/>
    <cellStyle name="T_Book1_Du an khoi cong moi nam 2010 5" xfId="7484" xr:uid="{00000000-0005-0000-0000-00009F280000}"/>
    <cellStyle name="T_Book1_Du an khoi cong moi nam 2010 5 2" xfId="7485" xr:uid="{00000000-0005-0000-0000-0000A0280000}"/>
    <cellStyle name="T_Book1_Du an khoi cong moi nam 2010 5 3" xfId="7486" xr:uid="{00000000-0005-0000-0000-0000A1280000}"/>
    <cellStyle name="T_Book1_Du an khoi cong moi nam 2010 6" xfId="7487" xr:uid="{00000000-0005-0000-0000-0000A2280000}"/>
    <cellStyle name="T_Book1_Du an khoi cong moi nam 2010 7" xfId="7488" xr:uid="{00000000-0005-0000-0000-0000A3280000}"/>
    <cellStyle name="T_Book1_Du an khoi cong moi nam 2010_!1 1 bao cao giao KH ve HTCMT vung TNB   12-12-2011" xfId="12873" xr:uid="{00000000-0005-0000-0000-0000A4280000}"/>
    <cellStyle name="T_Book1_Du an khoi cong moi nam 2010_!1 1 bao cao giao KH ve HTCMT vung TNB   12-12-2011 2" xfId="12874" xr:uid="{00000000-0005-0000-0000-0000A5280000}"/>
    <cellStyle name="T_Book1_Du an khoi cong moi nam 2010_131114- Bieu giao du toan CTMTQG 2014 giao" xfId="7489" xr:uid="{00000000-0005-0000-0000-0000A6280000}"/>
    <cellStyle name="T_Book1_Du an khoi cong moi nam 2010_131114- Bieu giao du toan CTMTQG 2014 giao 2" xfId="7490" xr:uid="{00000000-0005-0000-0000-0000A7280000}"/>
    <cellStyle name="T_Book1_Du an khoi cong moi nam 2010_131114- Bieu giao du toan CTMTQG 2014 giao 2 2" xfId="7491" xr:uid="{00000000-0005-0000-0000-0000A8280000}"/>
    <cellStyle name="T_Book1_Du an khoi cong moi nam 2010_131114- Bieu giao du toan CTMTQG 2014 giao 2 3" xfId="7492" xr:uid="{00000000-0005-0000-0000-0000A9280000}"/>
    <cellStyle name="T_Book1_Du an khoi cong moi nam 2010_131114- Bieu giao du toan CTMTQG 2014 giao 3" xfId="7493" xr:uid="{00000000-0005-0000-0000-0000AA280000}"/>
    <cellStyle name="T_Book1_Du an khoi cong moi nam 2010_131114- Bieu giao du toan CTMTQG 2014 giao 3 2" xfId="7494" xr:uid="{00000000-0005-0000-0000-0000AB280000}"/>
    <cellStyle name="T_Book1_Du an khoi cong moi nam 2010_131114- Bieu giao du toan CTMTQG 2014 giao 3 3" xfId="7495" xr:uid="{00000000-0005-0000-0000-0000AC280000}"/>
    <cellStyle name="T_Book1_Du an khoi cong moi nam 2010_131114- Bieu giao du toan CTMTQG 2014 giao 4" xfId="7496" xr:uid="{00000000-0005-0000-0000-0000AD280000}"/>
    <cellStyle name="T_Book1_Du an khoi cong moi nam 2010_131114- Bieu giao du toan CTMTQG 2014 giao 5" xfId="7497" xr:uid="{00000000-0005-0000-0000-0000AE280000}"/>
    <cellStyle name="T_Book1_Du an khoi cong moi nam 2010_160715 Mau bieu du toan vong I nam 2017" xfId="7498" xr:uid="{00000000-0005-0000-0000-0000AF280000}"/>
    <cellStyle name="T_Book1_Du an khoi cong moi nam 2010_160715 Mau bieu du toan vong I nam 2017 2" xfId="7499" xr:uid="{00000000-0005-0000-0000-0000B0280000}"/>
    <cellStyle name="T_Book1_Du an khoi cong moi nam 2010_160715 Mau bieu du toan vong I nam 2017 2 2" xfId="7500" xr:uid="{00000000-0005-0000-0000-0000B1280000}"/>
    <cellStyle name="T_Book1_Du an khoi cong moi nam 2010_160715 Mau bieu du toan vong I nam 2017 2 3" xfId="7501" xr:uid="{00000000-0005-0000-0000-0000B2280000}"/>
    <cellStyle name="T_Book1_Du an khoi cong moi nam 2010_160715 Mau bieu du toan vong I nam 2017 3" xfId="7502" xr:uid="{00000000-0005-0000-0000-0000B3280000}"/>
    <cellStyle name="T_Book1_Du an khoi cong moi nam 2010_160715 Mau bieu du toan vong I nam 2017 3 2" xfId="7503" xr:uid="{00000000-0005-0000-0000-0000B4280000}"/>
    <cellStyle name="T_Book1_Du an khoi cong moi nam 2010_160715 Mau bieu du toan vong I nam 2017 3 3" xfId="7504" xr:uid="{00000000-0005-0000-0000-0000B5280000}"/>
    <cellStyle name="T_Book1_Du an khoi cong moi nam 2010_160715 Mau bieu du toan vong I nam 2017 4" xfId="7505" xr:uid="{00000000-0005-0000-0000-0000B6280000}"/>
    <cellStyle name="T_Book1_Du an khoi cong moi nam 2010_160715 Mau bieu du toan vong I nam 2017 5" xfId="7506" xr:uid="{00000000-0005-0000-0000-0000B7280000}"/>
    <cellStyle name="T_Book1_Du an khoi cong moi nam 2010_bieu tong hop" xfId="7507" xr:uid="{00000000-0005-0000-0000-0000B8280000}"/>
    <cellStyle name="T_Book1_Du an khoi cong moi nam 2010_bieu tong hop 2" xfId="7508" xr:uid="{00000000-0005-0000-0000-0000B9280000}"/>
    <cellStyle name="T_Book1_Du an khoi cong moi nam 2010_bieu tong hop 2 2" xfId="7509" xr:uid="{00000000-0005-0000-0000-0000BA280000}"/>
    <cellStyle name="T_Book1_Du an khoi cong moi nam 2010_bieu tong hop 2 2 2" xfId="7510" xr:uid="{00000000-0005-0000-0000-0000BB280000}"/>
    <cellStyle name="T_Book1_Du an khoi cong moi nam 2010_bieu tong hop 2 2 3" xfId="7511" xr:uid="{00000000-0005-0000-0000-0000BC280000}"/>
    <cellStyle name="T_Book1_Du an khoi cong moi nam 2010_bieu tong hop 2 3" xfId="7512" xr:uid="{00000000-0005-0000-0000-0000BD280000}"/>
    <cellStyle name="T_Book1_Du an khoi cong moi nam 2010_bieu tong hop 2 3 2" xfId="7513" xr:uid="{00000000-0005-0000-0000-0000BE280000}"/>
    <cellStyle name="T_Book1_Du an khoi cong moi nam 2010_bieu tong hop 2 3 3" xfId="7514" xr:uid="{00000000-0005-0000-0000-0000BF280000}"/>
    <cellStyle name="T_Book1_Du an khoi cong moi nam 2010_bieu tong hop 2 4" xfId="7515" xr:uid="{00000000-0005-0000-0000-0000C0280000}"/>
    <cellStyle name="T_Book1_Du an khoi cong moi nam 2010_bieu tong hop 2 5" xfId="7516" xr:uid="{00000000-0005-0000-0000-0000C1280000}"/>
    <cellStyle name="T_Book1_Du an khoi cong moi nam 2010_bieu tong hop 3" xfId="7517" xr:uid="{00000000-0005-0000-0000-0000C2280000}"/>
    <cellStyle name="T_Book1_Du an khoi cong moi nam 2010_bieu tong hop 3 2" xfId="7518" xr:uid="{00000000-0005-0000-0000-0000C3280000}"/>
    <cellStyle name="T_Book1_Du an khoi cong moi nam 2010_bieu tong hop 3 3" xfId="7519" xr:uid="{00000000-0005-0000-0000-0000C4280000}"/>
    <cellStyle name="T_Book1_Du an khoi cong moi nam 2010_bieu tong hop 4" xfId="7520" xr:uid="{00000000-0005-0000-0000-0000C5280000}"/>
    <cellStyle name="T_Book1_Du an khoi cong moi nam 2010_bieu tong hop 4 2" xfId="7521" xr:uid="{00000000-0005-0000-0000-0000C6280000}"/>
    <cellStyle name="T_Book1_Du an khoi cong moi nam 2010_bieu tong hop 4 3" xfId="7522" xr:uid="{00000000-0005-0000-0000-0000C7280000}"/>
    <cellStyle name="T_Book1_Du an khoi cong moi nam 2010_bieu tong hop 5" xfId="7523" xr:uid="{00000000-0005-0000-0000-0000C8280000}"/>
    <cellStyle name="T_Book1_Du an khoi cong moi nam 2010_bieu tong hop 6" xfId="7524" xr:uid="{00000000-0005-0000-0000-0000C9280000}"/>
    <cellStyle name="T_Book1_Du an khoi cong moi nam 2010_Du toan chi NSDP 2017" xfId="7525" xr:uid="{00000000-0005-0000-0000-0000CA280000}"/>
    <cellStyle name="T_Book1_Du an khoi cong moi nam 2010_Du toan chi NSDP 2017 2" xfId="7526" xr:uid="{00000000-0005-0000-0000-0000CB280000}"/>
    <cellStyle name="T_Book1_Du an khoi cong moi nam 2010_Du toan chi NSDP 2017 2 2" xfId="7527" xr:uid="{00000000-0005-0000-0000-0000CC280000}"/>
    <cellStyle name="T_Book1_Du an khoi cong moi nam 2010_Du toan chi NSDP 2017 2 3" xfId="7528" xr:uid="{00000000-0005-0000-0000-0000CD280000}"/>
    <cellStyle name="T_Book1_Du an khoi cong moi nam 2010_Du toan chi NSDP 2017 3" xfId="7529" xr:uid="{00000000-0005-0000-0000-0000CE280000}"/>
    <cellStyle name="T_Book1_Du an khoi cong moi nam 2010_Du toan chi NSDP 2017 3 2" xfId="7530" xr:uid="{00000000-0005-0000-0000-0000CF280000}"/>
    <cellStyle name="T_Book1_Du an khoi cong moi nam 2010_Du toan chi NSDP 2017 3 3" xfId="7531" xr:uid="{00000000-0005-0000-0000-0000D0280000}"/>
    <cellStyle name="T_Book1_Du an khoi cong moi nam 2010_Du toan chi NSDP 2017 4" xfId="7532" xr:uid="{00000000-0005-0000-0000-0000D1280000}"/>
    <cellStyle name="T_Book1_Du an khoi cong moi nam 2010_Du toan chi NSDP 2017 5" xfId="7533" xr:uid="{00000000-0005-0000-0000-0000D2280000}"/>
    <cellStyle name="T_Book1_Du an khoi cong moi nam 2010_KH TPCP vung TNB (03-1-2012)" xfId="12875" xr:uid="{00000000-0005-0000-0000-0000D3280000}"/>
    <cellStyle name="T_Book1_Du an khoi cong moi nam 2010_KH TPCP vung TNB (03-1-2012) 2" xfId="12876" xr:uid="{00000000-0005-0000-0000-0000D4280000}"/>
    <cellStyle name="T_Book1_Du an khoi cong moi nam 2010_Tong hop ra soat von ung 2011 -Chau" xfId="7534" xr:uid="{00000000-0005-0000-0000-0000D5280000}"/>
    <cellStyle name="T_Book1_Du an khoi cong moi nam 2010_Tong hop ra soat von ung 2011 -Chau 2" xfId="7535" xr:uid="{00000000-0005-0000-0000-0000D6280000}"/>
    <cellStyle name="T_Book1_Du an khoi cong moi nam 2010_Tong hop ra soat von ung 2011 -Chau 2 2" xfId="7536" xr:uid="{00000000-0005-0000-0000-0000D7280000}"/>
    <cellStyle name="T_Book1_Du an khoi cong moi nam 2010_Tong hop ra soat von ung 2011 -Chau 2 2 2" xfId="7537" xr:uid="{00000000-0005-0000-0000-0000D8280000}"/>
    <cellStyle name="T_Book1_Du an khoi cong moi nam 2010_Tong hop ra soat von ung 2011 -Chau 2 2 3" xfId="7538" xr:uid="{00000000-0005-0000-0000-0000D9280000}"/>
    <cellStyle name="T_Book1_Du an khoi cong moi nam 2010_Tong hop ra soat von ung 2011 -Chau 2 3" xfId="7539" xr:uid="{00000000-0005-0000-0000-0000DA280000}"/>
    <cellStyle name="T_Book1_Du an khoi cong moi nam 2010_Tong hop ra soat von ung 2011 -Chau 2 3 2" xfId="7540" xr:uid="{00000000-0005-0000-0000-0000DB280000}"/>
    <cellStyle name="T_Book1_Du an khoi cong moi nam 2010_Tong hop ra soat von ung 2011 -Chau 2 3 3" xfId="7541" xr:uid="{00000000-0005-0000-0000-0000DC280000}"/>
    <cellStyle name="T_Book1_Du an khoi cong moi nam 2010_Tong hop ra soat von ung 2011 -Chau 2 4" xfId="7542" xr:uid="{00000000-0005-0000-0000-0000DD280000}"/>
    <cellStyle name="T_Book1_Du an khoi cong moi nam 2010_Tong hop ra soat von ung 2011 -Chau 2 5" xfId="7543" xr:uid="{00000000-0005-0000-0000-0000DE280000}"/>
    <cellStyle name="T_Book1_Du an khoi cong moi nam 2010_Tong hop ra soat von ung 2011 -Chau 3" xfId="7544" xr:uid="{00000000-0005-0000-0000-0000DF280000}"/>
    <cellStyle name="T_Book1_Du an khoi cong moi nam 2010_Tong hop ra soat von ung 2011 -Chau 3 2" xfId="7545" xr:uid="{00000000-0005-0000-0000-0000E0280000}"/>
    <cellStyle name="T_Book1_Du an khoi cong moi nam 2010_Tong hop ra soat von ung 2011 -Chau 3 3" xfId="7546" xr:uid="{00000000-0005-0000-0000-0000E1280000}"/>
    <cellStyle name="T_Book1_Du an khoi cong moi nam 2010_Tong hop ra soat von ung 2011 -Chau 4" xfId="7547" xr:uid="{00000000-0005-0000-0000-0000E2280000}"/>
    <cellStyle name="T_Book1_Du an khoi cong moi nam 2010_Tong hop ra soat von ung 2011 -Chau 4 2" xfId="7548" xr:uid="{00000000-0005-0000-0000-0000E3280000}"/>
    <cellStyle name="T_Book1_Du an khoi cong moi nam 2010_Tong hop ra soat von ung 2011 -Chau 4 3" xfId="7549" xr:uid="{00000000-0005-0000-0000-0000E4280000}"/>
    <cellStyle name="T_Book1_Du an khoi cong moi nam 2010_Tong hop ra soat von ung 2011 -Chau 5" xfId="7550" xr:uid="{00000000-0005-0000-0000-0000E5280000}"/>
    <cellStyle name="T_Book1_Du an khoi cong moi nam 2010_Tong hop ra soat von ung 2011 -Chau 6" xfId="7551" xr:uid="{00000000-0005-0000-0000-0000E6280000}"/>
    <cellStyle name="T_Book1_Du an khoi cong moi nam 2010_Tong hop -Yte-Giao thong-Thuy loi-24-6" xfId="7552" xr:uid="{00000000-0005-0000-0000-0000E7280000}"/>
    <cellStyle name="T_Book1_Du an khoi cong moi nam 2010_Tong hop -Yte-Giao thong-Thuy loi-24-6 2" xfId="7553" xr:uid="{00000000-0005-0000-0000-0000E8280000}"/>
    <cellStyle name="T_Book1_Du an khoi cong moi nam 2010_Tong hop -Yte-Giao thong-Thuy loi-24-6 2 2" xfId="7554" xr:uid="{00000000-0005-0000-0000-0000E9280000}"/>
    <cellStyle name="T_Book1_Du an khoi cong moi nam 2010_Tong hop -Yte-Giao thong-Thuy loi-24-6 2 2 2" xfId="7555" xr:uid="{00000000-0005-0000-0000-0000EA280000}"/>
    <cellStyle name="T_Book1_Du an khoi cong moi nam 2010_Tong hop -Yte-Giao thong-Thuy loi-24-6 2 2 3" xfId="7556" xr:uid="{00000000-0005-0000-0000-0000EB280000}"/>
    <cellStyle name="T_Book1_Du an khoi cong moi nam 2010_Tong hop -Yte-Giao thong-Thuy loi-24-6 2 3" xfId="7557" xr:uid="{00000000-0005-0000-0000-0000EC280000}"/>
    <cellStyle name="T_Book1_Du an khoi cong moi nam 2010_Tong hop -Yte-Giao thong-Thuy loi-24-6 2 3 2" xfId="7558" xr:uid="{00000000-0005-0000-0000-0000ED280000}"/>
    <cellStyle name="T_Book1_Du an khoi cong moi nam 2010_Tong hop -Yte-Giao thong-Thuy loi-24-6 2 3 3" xfId="7559" xr:uid="{00000000-0005-0000-0000-0000EE280000}"/>
    <cellStyle name="T_Book1_Du an khoi cong moi nam 2010_Tong hop -Yte-Giao thong-Thuy loi-24-6 2 4" xfId="7560" xr:uid="{00000000-0005-0000-0000-0000EF280000}"/>
    <cellStyle name="T_Book1_Du an khoi cong moi nam 2010_Tong hop -Yte-Giao thong-Thuy loi-24-6 2 5" xfId="7561" xr:uid="{00000000-0005-0000-0000-0000F0280000}"/>
    <cellStyle name="T_Book1_Du an khoi cong moi nam 2010_Tong hop -Yte-Giao thong-Thuy loi-24-6 3" xfId="7562" xr:uid="{00000000-0005-0000-0000-0000F1280000}"/>
    <cellStyle name="T_Book1_Du an khoi cong moi nam 2010_Tong hop -Yte-Giao thong-Thuy loi-24-6 3 2" xfId="7563" xr:uid="{00000000-0005-0000-0000-0000F2280000}"/>
    <cellStyle name="T_Book1_Du an khoi cong moi nam 2010_Tong hop -Yte-Giao thong-Thuy loi-24-6 3 3" xfId="7564" xr:uid="{00000000-0005-0000-0000-0000F3280000}"/>
    <cellStyle name="T_Book1_Du an khoi cong moi nam 2010_Tong hop -Yte-Giao thong-Thuy loi-24-6 4" xfId="7565" xr:uid="{00000000-0005-0000-0000-0000F4280000}"/>
    <cellStyle name="T_Book1_Du an khoi cong moi nam 2010_Tong hop -Yte-Giao thong-Thuy loi-24-6 4 2" xfId="7566" xr:uid="{00000000-0005-0000-0000-0000F5280000}"/>
    <cellStyle name="T_Book1_Du an khoi cong moi nam 2010_Tong hop -Yte-Giao thong-Thuy loi-24-6 4 3" xfId="7567" xr:uid="{00000000-0005-0000-0000-0000F6280000}"/>
    <cellStyle name="T_Book1_Du an khoi cong moi nam 2010_Tong hop -Yte-Giao thong-Thuy loi-24-6 5" xfId="7568" xr:uid="{00000000-0005-0000-0000-0000F7280000}"/>
    <cellStyle name="T_Book1_Du an khoi cong moi nam 2010_Tong hop -Yte-Giao thong-Thuy loi-24-6 6" xfId="7569" xr:uid="{00000000-0005-0000-0000-0000F8280000}"/>
    <cellStyle name="T_Book1_Du toan khao sat (bo sung 2009)" xfId="7570" xr:uid="{00000000-0005-0000-0000-0000F9280000}"/>
    <cellStyle name="T_Book1_Du toan khao sat (bo sung 2009) 2" xfId="7571" xr:uid="{00000000-0005-0000-0000-0000FA280000}"/>
    <cellStyle name="T_Book1_Du toan khao sat (bo sung 2009) 2 2" xfId="7572" xr:uid="{00000000-0005-0000-0000-0000FB280000}"/>
    <cellStyle name="T_Book1_Du toan khao sat (bo sung 2009) 2 2 2" xfId="7573" xr:uid="{00000000-0005-0000-0000-0000FC280000}"/>
    <cellStyle name="T_Book1_Du toan khao sat (bo sung 2009) 2 2 3" xfId="7574" xr:uid="{00000000-0005-0000-0000-0000FD280000}"/>
    <cellStyle name="T_Book1_Du toan khao sat (bo sung 2009) 2 3" xfId="7575" xr:uid="{00000000-0005-0000-0000-0000FE280000}"/>
    <cellStyle name="T_Book1_Du toan khao sat (bo sung 2009) 2 3 2" xfId="7576" xr:uid="{00000000-0005-0000-0000-0000FF280000}"/>
    <cellStyle name="T_Book1_Du toan khao sat (bo sung 2009) 2 3 3" xfId="7577" xr:uid="{00000000-0005-0000-0000-000000290000}"/>
    <cellStyle name="T_Book1_Du toan khao sat (bo sung 2009) 2 4" xfId="7578" xr:uid="{00000000-0005-0000-0000-000001290000}"/>
    <cellStyle name="T_Book1_Du toan khao sat (bo sung 2009) 2 5" xfId="7579" xr:uid="{00000000-0005-0000-0000-000002290000}"/>
    <cellStyle name="T_Book1_Du toan khao sat (bo sung 2009) 3" xfId="7580" xr:uid="{00000000-0005-0000-0000-000003290000}"/>
    <cellStyle name="T_Book1_Du toan khao sat (bo sung 2009) 3 2" xfId="7581" xr:uid="{00000000-0005-0000-0000-000004290000}"/>
    <cellStyle name="T_Book1_Du toan khao sat (bo sung 2009) 3 3" xfId="7582" xr:uid="{00000000-0005-0000-0000-000005290000}"/>
    <cellStyle name="T_Book1_Du toan khao sat (bo sung 2009) 4" xfId="7583" xr:uid="{00000000-0005-0000-0000-000006290000}"/>
    <cellStyle name="T_Book1_Du toan khao sat (bo sung 2009) 4 2" xfId="7584" xr:uid="{00000000-0005-0000-0000-000007290000}"/>
    <cellStyle name="T_Book1_Du toan khao sat (bo sung 2009) 4 3" xfId="7585" xr:uid="{00000000-0005-0000-0000-000008290000}"/>
    <cellStyle name="T_Book1_Du toan khao sat (bo sung 2009) 5" xfId="7586" xr:uid="{00000000-0005-0000-0000-000009290000}"/>
    <cellStyle name="T_Book1_Du toan khao sat (bo sung 2009) 6" xfId="7587" xr:uid="{00000000-0005-0000-0000-00000A290000}"/>
    <cellStyle name="T_Book1_giao KH 2011 ngay 10-12-2010" xfId="12877" xr:uid="{00000000-0005-0000-0000-00000B290000}"/>
    <cellStyle name="T_Book1_giao KH 2011 ngay 10-12-2010 2" xfId="12878" xr:uid="{00000000-0005-0000-0000-00000C290000}"/>
    <cellStyle name="T_Book1_Hang Tom goi9 9-07(Cau 12 sua)" xfId="7588" xr:uid="{00000000-0005-0000-0000-00000D290000}"/>
    <cellStyle name="T_Book1_Hang Tom goi9 9-07(Cau 12 sua) 2" xfId="12879" xr:uid="{00000000-0005-0000-0000-00000E290000}"/>
    <cellStyle name="T_Book1_Hang Tom goi9 9-07(Cau 12 sua) 2 2" xfId="15297" xr:uid="{00000000-0005-0000-0000-00000F290000}"/>
    <cellStyle name="T_Book1_Hang Tom goi9 9-07(Cau 12 sua) 3" xfId="15298" xr:uid="{00000000-0005-0000-0000-000010290000}"/>
    <cellStyle name="T_Book1_HECO-NR78-Gui a-Vinh(15-5-07)" xfId="7589" xr:uid="{00000000-0005-0000-0000-000011290000}"/>
    <cellStyle name="T_Book1_HECO-NR78-Gui a-Vinh(15-5-07) 2" xfId="7590" xr:uid="{00000000-0005-0000-0000-000012290000}"/>
    <cellStyle name="T_Book1_HECO-NR78-Gui a-Vinh(15-5-07) 2 2" xfId="7591" xr:uid="{00000000-0005-0000-0000-000013290000}"/>
    <cellStyle name="T_Book1_HECO-NR78-Gui a-Vinh(15-5-07) 2 2 2" xfId="7592" xr:uid="{00000000-0005-0000-0000-000014290000}"/>
    <cellStyle name="T_Book1_HECO-NR78-Gui a-Vinh(15-5-07) 2 2 3" xfId="7593" xr:uid="{00000000-0005-0000-0000-000015290000}"/>
    <cellStyle name="T_Book1_HECO-NR78-Gui a-Vinh(15-5-07) 2 3" xfId="7594" xr:uid="{00000000-0005-0000-0000-000016290000}"/>
    <cellStyle name="T_Book1_HECO-NR78-Gui a-Vinh(15-5-07) 2 3 2" xfId="7595" xr:uid="{00000000-0005-0000-0000-000017290000}"/>
    <cellStyle name="T_Book1_HECO-NR78-Gui a-Vinh(15-5-07) 2 3 3" xfId="7596" xr:uid="{00000000-0005-0000-0000-000018290000}"/>
    <cellStyle name="T_Book1_HECO-NR78-Gui a-Vinh(15-5-07) 2 4" xfId="7597" xr:uid="{00000000-0005-0000-0000-000019290000}"/>
    <cellStyle name="T_Book1_HECO-NR78-Gui a-Vinh(15-5-07) 2 5" xfId="7598" xr:uid="{00000000-0005-0000-0000-00001A290000}"/>
    <cellStyle name="T_Book1_HECO-NR78-Gui a-Vinh(15-5-07) 3" xfId="7599" xr:uid="{00000000-0005-0000-0000-00001B290000}"/>
    <cellStyle name="T_Book1_HECO-NR78-Gui a-Vinh(15-5-07) 3 2" xfId="7600" xr:uid="{00000000-0005-0000-0000-00001C290000}"/>
    <cellStyle name="T_Book1_HECO-NR78-Gui a-Vinh(15-5-07) 3 3" xfId="7601" xr:uid="{00000000-0005-0000-0000-00001D290000}"/>
    <cellStyle name="T_Book1_HECO-NR78-Gui a-Vinh(15-5-07) 4" xfId="7602" xr:uid="{00000000-0005-0000-0000-00001E290000}"/>
    <cellStyle name="T_Book1_HECO-NR78-Gui a-Vinh(15-5-07) 4 2" xfId="7603" xr:uid="{00000000-0005-0000-0000-00001F290000}"/>
    <cellStyle name="T_Book1_HECO-NR78-Gui a-Vinh(15-5-07) 4 3" xfId="7604" xr:uid="{00000000-0005-0000-0000-000020290000}"/>
    <cellStyle name="T_Book1_HECO-NR78-Gui a-Vinh(15-5-07) 5" xfId="7605" xr:uid="{00000000-0005-0000-0000-000021290000}"/>
    <cellStyle name="T_Book1_HECO-NR78-Gui a-Vinh(15-5-07) 6" xfId="7606" xr:uid="{00000000-0005-0000-0000-000022290000}"/>
    <cellStyle name="T_Book1_Ke hoach 2010 (theo doi)2" xfId="7607" xr:uid="{00000000-0005-0000-0000-000023290000}"/>
    <cellStyle name="T_Book1_Ke hoach 2010 (theo doi)2 2" xfId="7608" xr:uid="{00000000-0005-0000-0000-000024290000}"/>
    <cellStyle name="T_Book1_Ke hoach 2010 (theo doi)2 2 2" xfId="7609" xr:uid="{00000000-0005-0000-0000-000025290000}"/>
    <cellStyle name="T_Book1_Ke hoach 2010 (theo doi)2 2 2 2" xfId="7610" xr:uid="{00000000-0005-0000-0000-000026290000}"/>
    <cellStyle name="T_Book1_Ke hoach 2010 (theo doi)2 2 2 2 2" xfId="15299" xr:uid="{00000000-0005-0000-0000-000027290000}"/>
    <cellStyle name="T_Book1_Ke hoach 2010 (theo doi)2 2 2 3" xfId="7611" xr:uid="{00000000-0005-0000-0000-000028290000}"/>
    <cellStyle name="T_Book1_Ke hoach 2010 (theo doi)2 2 2 3 2" xfId="15300" xr:uid="{00000000-0005-0000-0000-000029290000}"/>
    <cellStyle name="T_Book1_Ke hoach 2010 (theo doi)2 2 2 4" xfId="15301" xr:uid="{00000000-0005-0000-0000-00002A290000}"/>
    <cellStyle name="T_Book1_Ke hoach 2010 (theo doi)2 2 3" xfId="7612" xr:uid="{00000000-0005-0000-0000-00002B290000}"/>
    <cellStyle name="T_Book1_Ke hoach 2010 (theo doi)2 2 3 2" xfId="7613" xr:uid="{00000000-0005-0000-0000-00002C290000}"/>
    <cellStyle name="T_Book1_Ke hoach 2010 (theo doi)2 2 3 2 2" xfId="15302" xr:uid="{00000000-0005-0000-0000-00002D290000}"/>
    <cellStyle name="T_Book1_Ke hoach 2010 (theo doi)2 2 3 3" xfId="7614" xr:uid="{00000000-0005-0000-0000-00002E290000}"/>
    <cellStyle name="T_Book1_Ke hoach 2010 (theo doi)2 2 3 3 2" xfId="15303" xr:uid="{00000000-0005-0000-0000-00002F290000}"/>
    <cellStyle name="T_Book1_Ke hoach 2010 (theo doi)2 2 3 4" xfId="15304" xr:uid="{00000000-0005-0000-0000-000030290000}"/>
    <cellStyle name="T_Book1_Ke hoach 2010 (theo doi)2 2 4" xfId="7615" xr:uid="{00000000-0005-0000-0000-000031290000}"/>
    <cellStyle name="T_Book1_Ke hoach 2010 (theo doi)2 2 4 2" xfId="15305" xr:uid="{00000000-0005-0000-0000-000032290000}"/>
    <cellStyle name="T_Book1_Ke hoach 2010 (theo doi)2 2 5" xfId="7616" xr:uid="{00000000-0005-0000-0000-000033290000}"/>
    <cellStyle name="T_Book1_Ke hoach 2010 (theo doi)2 2 5 2" xfId="15306" xr:uid="{00000000-0005-0000-0000-000034290000}"/>
    <cellStyle name="T_Book1_Ke hoach 2010 (theo doi)2 2 6" xfId="15307" xr:uid="{00000000-0005-0000-0000-000035290000}"/>
    <cellStyle name="T_Book1_Ke hoach 2010 (theo doi)2 3" xfId="7617" xr:uid="{00000000-0005-0000-0000-000036290000}"/>
    <cellStyle name="T_Book1_Ke hoach 2010 (theo doi)2 3 2" xfId="7618" xr:uid="{00000000-0005-0000-0000-000037290000}"/>
    <cellStyle name="T_Book1_Ke hoach 2010 (theo doi)2 3 2 2" xfId="15308" xr:uid="{00000000-0005-0000-0000-000038290000}"/>
    <cellStyle name="T_Book1_Ke hoach 2010 (theo doi)2 3 3" xfId="7619" xr:uid="{00000000-0005-0000-0000-000039290000}"/>
    <cellStyle name="T_Book1_Ke hoach 2010 (theo doi)2 3 3 2" xfId="15309" xr:uid="{00000000-0005-0000-0000-00003A290000}"/>
    <cellStyle name="T_Book1_Ke hoach 2010 (theo doi)2 3 4" xfId="15310" xr:uid="{00000000-0005-0000-0000-00003B290000}"/>
    <cellStyle name="T_Book1_Ke hoach 2010 (theo doi)2 4" xfId="7620" xr:uid="{00000000-0005-0000-0000-00003C290000}"/>
    <cellStyle name="T_Book1_Ke hoach 2010 (theo doi)2 4 2" xfId="7621" xr:uid="{00000000-0005-0000-0000-00003D290000}"/>
    <cellStyle name="T_Book1_Ke hoach 2010 (theo doi)2 4 2 2" xfId="15311" xr:uid="{00000000-0005-0000-0000-00003E290000}"/>
    <cellStyle name="T_Book1_Ke hoach 2010 (theo doi)2 4 3" xfId="7622" xr:uid="{00000000-0005-0000-0000-00003F290000}"/>
    <cellStyle name="T_Book1_Ke hoach 2010 (theo doi)2 4 3 2" xfId="15312" xr:uid="{00000000-0005-0000-0000-000040290000}"/>
    <cellStyle name="T_Book1_Ke hoach 2010 (theo doi)2 4 4" xfId="15313" xr:uid="{00000000-0005-0000-0000-000041290000}"/>
    <cellStyle name="T_Book1_Ke hoach 2010 (theo doi)2 5" xfId="7623" xr:uid="{00000000-0005-0000-0000-000042290000}"/>
    <cellStyle name="T_Book1_Ke hoach 2010 (theo doi)2 5 2" xfId="15314" xr:uid="{00000000-0005-0000-0000-000043290000}"/>
    <cellStyle name="T_Book1_Ke hoach 2010 (theo doi)2 6" xfId="7624" xr:uid="{00000000-0005-0000-0000-000044290000}"/>
    <cellStyle name="T_Book1_Ke hoach 2010 (theo doi)2 6 2" xfId="15315" xr:uid="{00000000-0005-0000-0000-000045290000}"/>
    <cellStyle name="T_Book1_Ke hoach 2010 (theo doi)2 7" xfId="15316" xr:uid="{00000000-0005-0000-0000-000046290000}"/>
    <cellStyle name="T_Book1_Ket qua phan bo von nam 2008" xfId="7625" xr:uid="{00000000-0005-0000-0000-000047290000}"/>
    <cellStyle name="T_Book1_Ket qua phan bo von nam 2008 2" xfId="7626" xr:uid="{00000000-0005-0000-0000-000048290000}"/>
    <cellStyle name="T_Book1_Ket qua phan bo von nam 2008 2 2" xfId="7627" xr:uid="{00000000-0005-0000-0000-000049290000}"/>
    <cellStyle name="T_Book1_Ket qua phan bo von nam 2008 2 2 2" xfId="7628" xr:uid="{00000000-0005-0000-0000-00004A290000}"/>
    <cellStyle name="T_Book1_Ket qua phan bo von nam 2008 2 2 3" xfId="7629" xr:uid="{00000000-0005-0000-0000-00004B290000}"/>
    <cellStyle name="T_Book1_Ket qua phan bo von nam 2008 2 3" xfId="7630" xr:uid="{00000000-0005-0000-0000-00004C290000}"/>
    <cellStyle name="T_Book1_Ket qua phan bo von nam 2008 2 3 2" xfId="7631" xr:uid="{00000000-0005-0000-0000-00004D290000}"/>
    <cellStyle name="T_Book1_Ket qua phan bo von nam 2008 2 3 3" xfId="7632" xr:uid="{00000000-0005-0000-0000-00004E290000}"/>
    <cellStyle name="T_Book1_Ket qua phan bo von nam 2008 2 4" xfId="7633" xr:uid="{00000000-0005-0000-0000-00004F290000}"/>
    <cellStyle name="T_Book1_Ket qua phan bo von nam 2008 2 5" xfId="7634" xr:uid="{00000000-0005-0000-0000-000050290000}"/>
    <cellStyle name="T_Book1_Ket qua phan bo von nam 2008 3" xfId="7635" xr:uid="{00000000-0005-0000-0000-000051290000}"/>
    <cellStyle name="T_Book1_Ket qua phan bo von nam 2008 3 2" xfId="7636" xr:uid="{00000000-0005-0000-0000-000052290000}"/>
    <cellStyle name="T_Book1_Ket qua phan bo von nam 2008 3 2 2" xfId="7637" xr:uid="{00000000-0005-0000-0000-000053290000}"/>
    <cellStyle name="T_Book1_Ket qua phan bo von nam 2008 3 2 3" xfId="7638" xr:uid="{00000000-0005-0000-0000-000054290000}"/>
    <cellStyle name="T_Book1_Ket qua phan bo von nam 2008 3 3" xfId="7639" xr:uid="{00000000-0005-0000-0000-000055290000}"/>
    <cellStyle name="T_Book1_Ket qua phan bo von nam 2008 3 3 2" xfId="7640" xr:uid="{00000000-0005-0000-0000-000056290000}"/>
    <cellStyle name="T_Book1_Ket qua phan bo von nam 2008 3 3 3" xfId="7641" xr:uid="{00000000-0005-0000-0000-000057290000}"/>
    <cellStyle name="T_Book1_Ket qua phan bo von nam 2008 3 4" xfId="7642" xr:uid="{00000000-0005-0000-0000-000058290000}"/>
    <cellStyle name="T_Book1_Ket qua phan bo von nam 2008 3 5" xfId="7643" xr:uid="{00000000-0005-0000-0000-000059290000}"/>
    <cellStyle name="T_Book1_Ket qua phan bo von nam 2008 4" xfId="7644" xr:uid="{00000000-0005-0000-0000-00005A290000}"/>
    <cellStyle name="T_Book1_Ket qua phan bo von nam 2008 4 2" xfId="7645" xr:uid="{00000000-0005-0000-0000-00005B290000}"/>
    <cellStyle name="T_Book1_Ket qua phan bo von nam 2008 4 3" xfId="7646" xr:uid="{00000000-0005-0000-0000-00005C290000}"/>
    <cellStyle name="T_Book1_Ket qua phan bo von nam 2008 5" xfId="7647" xr:uid="{00000000-0005-0000-0000-00005D290000}"/>
    <cellStyle name="T_Book1_Ket qua phan bo von nam 2008 5 2" xfId="7648" xr:uid="{00000000-0005-0000-0000-00005E290000}"/>
    <cellStyle name="T_Book1_Ket qua phan bo von nam 2008 5 3" xfId="7649" xr:uid="{00000000-0005-0000-0000-00005F290000}"/>
    <cellStyle name="T_Book1_Ket qua phan bo von nam 2008 6" xfId="7650" xr:uid="{00000000-0005-0000-0000-000060290000}"/>
    <cellStyle name="T_Book1_Ket qua phan bo von nam 2008 7" xfId="7651" xr:uid="{00000000-0005-0000-0000-000061290000}"/>
    <cellStyle name="T_Book1_Ket qua phan bo von nam 2008_!1 1 bao cao giao KH ve HTCMT vung TNB   12-12-2011" xfId="12880" xr:uid="{00000000-0005-0000-0000-000062290000}"/>
    <cellStyle name="T_Book1_Ket qua phan bo von nam 2008_!1 1 bao cao giao KH ve HTCMT vung TNB   12-12-2011 2" xfId="12881" xr:uid="{00000000-0005-0000-0000-000063290000}"/>
    <cellStyle name="T_Book1_Ket qua phan bo von nam 2008_131114- Bieu giao du toan CTMTQG 2014 giao" xfId="7652" xr:uid="{00000000-0005-0000-0000-000064290000}"/>
    <cellStyle name="T_Book1_Ket qua phan bo von nam 2008_131114- Bieu giao du toan CTMTQG 2014 giao 2" xfId="7653" xr:uid="{00000000-0005-0000-0000-000065290000}"/>
    <cellStyle name="T_Book1_Ket qua phan bo von nam 2008_131114- Bieu giao du toan CTMTQG 2014 giao 2 2" xfId="7654" xr:uid="{00000000-0005-0000-0000-000066290000}"/>
    <cellStyle name="T_Book1_Ket qua phan bo von nam 2008_131114- Bieu giao du toan CTMTQG 2014 giao 2 3" xfId="7655" xr:uid="{00000000-0005-0000-0000-000067290000}"/>
    <cellStyle name="T_Book1_Ket qua phan bo von nam 2008_131114- Bieu giao du toan CTMTQG 2014 giao 3" xfId="7656" xr:uid="{00000000-0005-0000-0000-000068290000}"/>
    <cellStyle name="T_Book1_Ket qua phan bo von nam 2008_131114- Bieu giao du toan CTMTQG 2014 giao 3 2" xfId="7657" xr:uid="{00000000-0005-0000-0000-000069290000}"/>
    <cellStyle name="T_Book1_Ket qua phan bo von nam 2008_131114- Bieu giao du toan CTMTQG 2014 giao 3 3" xfId="7658" xr:uid="{00000000-0005-0000-0000-00006A290000}"/>
    <cellStyle name="T_Book1_Ket qua phan bo von nam 2008_131114- Bieu giao du toan CTMTQG 2014 giao 4" xfId="7659" xr:uid="{00000000-0005-0000-0000-00006B290000}"/>
    <cellStyle name="T_Book1_Ket qua phan bo von nam 2008_131114- Bieu giao du toan CTMTQG 2014 giao 5" xfId="7660" xr:uid="{00000000-0005-0000-0000-00006C290000}"/>
    <cellStyle name="T_Book1_Ket qua phan bo von nam 2008_160715 Mau bieu du toan vong I nam 2017" xfId="7661" xr:uid="{00000000-0005-0000-0000-00006D290000}"/>
    <cellStyle name="T_Book1_Ket qua phan bo von nam 2008_160715 Mau bieu du toan vong I nam 2017 2" xfId="7662" xr:uid="{00000000-0005-0000-0000-00006E290000}"/>
    <cellStyle name="T_Book1_Ket qua phan bo von nam 2008_160715 Mau bieu du toan vong I nam 2017 2 2" xfId="7663" xr:uid="{00000000-0005-0000-0000-00006F290000}"/>
    <cellStyle name="T_Book1_Ket qua phan bo von nam 2008_160715 Mau bieu du toan vong I nam 2017 2 3" xfId="7664" xr:uid="{00000000-0005-0000-0000-000070290000}"/>
    <cellStyle name="T_Book1_Ket qua phan bo von nam 2008_160715 Mau bieu du toan vong I nam 2017 3" xfId="7665" xr:uid="{00000000-0005-0000-0000-000071290000}"/>
    <cellStyle name="T_Book1_Ket qua phan bo von nam 2008_160715 Mau bieu du toan vong I nam 2017 3 2" xfId="7666" xr:uid="{00000000-0005-0000-0000-000072290000}"/>
    <cellStyle name="T_Book1_Ket qua phan bo von nam 2008_160715 Mau bieu du toan vong I nam 2017 3 3" xfId="7667" xr:uid="{00000000-0005-0000-0000-000073290000}"/>
    <cellStyle name="T_Book1_Ket qua phan bo von nam 2008_160715 Mau bieu du toan vong I nam 2017 4" xfId="7668" xr:uid="{00000000-0005-0000-0000-000074290000}"/>
    <cellStyle name="T_Book1_Ket qua phan bo von nam 2008_160715 Mau bieu du toan vong I nam 2017 5" xfId="7669" xr:uid="{00000000-0005-0000-0000-000075290000}"/>
    <cellStyle name="T_Book1_Ket qua phan bo von nam 2008_Du toan chi NSDP 2017" xfId="7670" xr:uid="{00000000-0005-0000-0000-000076290000}"/>
    <cellStyle name="T_Book1_Ket qua phan bo von nam 2008_Du toan chi NSDP 2017 2" xfId="7671" xr:uid="{00000000-0005-0000-0000-000077290000}"/>
    <cellStyle name="T_Book1_Ket qua phan bo von nam 2008_Du toan chi NSDP 2017 2 2" xfId="7672" xr:uid="{00000000-0005-0000-0000-000078290000}"/>
    <cellStyle name="T_Book1_Ket qua phan bo von nam 2008_Du toan chi NSDP 2017 2 3" xfId="7673" xr:uid="{00000000-0005-0000-0000-000079290000}"/>
    <cellStyle name="T_Book1_Ket qua phan bo von nam 2008_Du toan chi NSDP 2017 3" xfId="7674" xr:uid="{00000000-0005-0000-0000-00007A290000}"/>
    <cellStyle name="T_Book1_Ket qua phan bo von nam 2008_Du toan chi NSDP 2017 3 2" xfId="7675" xr:uid="{00000000-0005-0000-0000-00007B290000}"/>
    <cellStyle name="T_Book1_Ket qua phan bo von nam 2008_Du toan chi NSDP 2017 3 3" xfId="7676" xr:uid="{00000000-0005-0000-0000-00007C290000}"/>
    <cellStyle name="T_Book1_Ket qua phan bo von nam 2008_Du toan chi NSDP 2017 4" xfId="7677" xr:uid="{00000000-0005-0000-0000-00007D290000}"/>
    <cellStyle name="T_Book1_Ket qua phan bo von nam 2008_Du toan chi NSDP 2017 5" xfId="7678" xr:uid="{00000000-0005-0000-0000-00007E290000}"/>
    <cellStyle name="T_Book1_Ket qua phan bo von nam 2008_KH TPCP vung TNB (03-1-2012)" xfId="12882" xr:uid="{00000000-0005-0000-0000-00007F290000}"/>
    <cellStyle name="T_Book1_Ket qua phan bo von nam 2008_KH TPCP vung TNB (03-1-2012) 2" xfId="12883" xr:uid="{00000000-0005-0000-0000-000080290000}"/>
    <cellStyle name="T_Book1_KH TPCP vung TNB (03-1-2012)" xfId="12886" xr:uid="{00000000-0005-0000-0000-000081290000}"/>
    <cellStyle name="T_Book1_KH TPCP vung TNB (03-1-2012) 2" xfId="12887" xr:uid="{00000000-0005-0000-0000-000082290000}"/>
    <cellStyle name="T_Book1_KH XDCB_2008 lan 2 sua ngay 10-11" xfId="7715" xr:uid="{00000000-0005-0000-0000-000083290000}"/>
    <cellStyle name="T_Book1_KH XDCB_2008 lan 2 sua ngay 10-11 2" xfId="7716" xr:uid="{00000000-0005-0000-0000-000084290000}"/>
    <cellStyle name="T_Book1_KH XDCB_2008 lan 2 sua ngay 10-11 2 2" xfId="7717" xr:uid="{00000000-0005-0000-0000-000085290000}"/>
    <cellStyle name="T_Book1_KH XDCB_2008 lan 2 sua ngay 10-11 2 2 2" xfId="7718" xr:uid="{00000000-0005-0000-0000-000086290000}"/>
    <cellStyle name="T_Book1_KH XDCB_2008 lan 2 sua ngay 10-11 2 2 3" xfId="7719" xr:uid="{00000000-0005-0000-0000-000087290000}"/>
    <cellStyle name="T_Book1_KH XDCB_2008 lan 2 sua ngay 10-11 2 3" xfId="7720" xr:uid="{00000000-0005-0000-0000-000088290000}"/>
    <cellStyle name="T_Book1_KH XDCB_2008 lan 2 sua ngay 10-11 2 3 2" xfId="7721" xr:uid="{00000000-0005-0000-0000-000089290000}"/>
    <cellStyle name="T_Book1_KH XDCB_2008 lan 2 sua ngay 10-11 2 3 3" xfId="7722" xr:uid="{00000000-0005-0000-0000-00008A290000}"/>
    <cellStyle name="T_Book1_KH XDCB_2008 lan 2 sua ngay 10-11 2 4" xfId="7723" xr:uid="{00000000-0005-0000-0000-00008B290000}"/>
    <cellStyle name="T_Book1_KH XDCB_2008 lan 2 sua ngay 10-11 2 5" xfId="7724" xr:uid="{00000000-0005-0000-0000-00008C290000}"/>
    <cellStyle name="T_Book1_KH XDCB_2008 lan 2 sua ngay 10-11 3" xfId="7725" xr:uid="{00000000-0005-0000-0000-00008D290000}"/>
    <cellStyle name="T_Book1_KH XDCB_2008 lan 2 sua ngay 10-11 3 2" xfId="7726" xr:uid="{00000000-0005-0000-0000-00008E290000}"/>
    <cellStyle name="T_Book1_KH XDCB_2008 lan 2 sua ngay 10-11 3 2 2" xfId="7727" xr:uid="{00000000-0005-0000-0000-00008F290000}"/>
    <cellStyle name="T_Book1_KH XDCB_2008 lan 2 sua ngay 10-11 3 2 3" xfId="7728" xr:uid="{00000000-0005-0000-0000-000090290000}"/>
    <cellStyle name="T_Book1_KH XDCB_2008 lan 2 sua ngay 10-11 3 3" xfId="7729" xr:uid="{00000000-0005-0000-0000-000091290000}"/>
    <cellStyle name="T_Book1_KH XDCB_2008 lan 2 sua ngay 10-11 3 3 2" xfId="7730" xr:uid="{00000000-0005-0000-0000-000092290000}"/>
    <cellStyle name="T_Book1_KH XDCB_2008 lan 2 sua ngay 10-11 3 3 3" xfId="7731" xr:uid="{00000000-0005-0000-0000-000093290000}"/>
    <cellStyle name="T_Book1_KH XDCB_2008 lan 2 sua ngay 10-11 3 4" xfId="7732" xr:uid="{00000000-0005-0000-0000-000094290000}"/>
    <cellStyle name="T_Book1_KH XDCB_2008 lan 2 sua ngay 10-11 3 5" xfId="7733" xr:uid="{00000000-0005-0000-0000-000095290000}"/>
    <cellStyle name="T_Book1_KH XDCB_2008 lan 2 sua ngay 10-11 4" xfId="7734" xr:uid="{00000000-0005-0000-0000-000096290000}"/>
    <cellStyle name="T_Book1_KH XDCB_2008 lan 2 sua ngay 10-11 4 2" xfId="7735" xr:uid="{00000000-0005-0000-0000-000097290000}"/>
    <cellStyle name="T_Book1_KH XDCB_2008 lan 2 sua ngay 10-11 4 3" xfId="7736" xr:uid="{00000000-0005-0000-0000-000098290000}"/>
    <cellStyle name="T_Book1_KH XDCB_2008 lan 2 sua ngay 10-11 5" xfId="7737" xr:uid="{00000000-0005-0000-0000-000099290000}"/>
    <cellStyle name="T_Book1_KH XDCB_2008 lan 2 sua ngay 10-11 5 2" xfId="7738" xr:uid="{00000000-0005-0000-0000-00009A290000}"/>
    <cellStyle name="T_Book1_KH XDCB_2008 lan 2 sua ngay 10-11 5 3" xfId="7739" xr:uid="{00000000-0005-0000-0000-00009B290000}"/>
    <cellStyle name="T_Book1_KH XDCB_2008 lan 2 sua ngay 10-11 6" xfId="7740" xr:uid="{00000000-0005-0000-0000-00009C290000}"/>
    <cellStyle name="T_Book1_KH XDCB_2008 lan 2 sua ngay 10-11 7" xfId="7741" xr:uid="{00000000-0005-0000-0000-00009D290000}"/>
    <cellStyle name="T_Book1_KH XDCB_2008 lan 2 sua ngay 10-11_!1 1 bao cao giao KH ve HTCMT vung TNB   12-12-2011" xfId="12888" xr:uid="{00000000-0005-0000-0000-00009E290000}"/>
    <cellStyle name="T_Book1_KH XDCB_2008 lan 2 sua ngay 10-11_!1 1 bao cao giao KH ve HTCMT vung TNB   12-12-2011 2" xfId="12889" xr:uid="{00000000-0005-0000-0000-00009F290000}"/>
    <cellStyle name="T_Book1_KH XDCB_2008 lan 2 sua ngay 10-11_131114- Bieu giao du toan CTMTQG 2014 giao" xfId="7742" xr:uid="{00000000-0005-0000-0000-0000A0290000}"/>
    <cellStyle name="T_Book1_KH XDCB_2008 lan 2 sua ngay 10-11_131114- Bieu giao du toan CTMTQG 2014 giao 2" xfId="7743" xr:uid="{00000000-0005-0000-0000-0000A1290000}"/>
    <cellStyle name="T_Book1_KH XDCB_2008 lan 2 sua ngay 10-11_131114- Bieu giao du toan CTMTQG 2014 giao 2 2" xfId="7744" xr:uid="{00000000-0005-0000-0000-0000A2290000}"/>
    <cellStyle name="T_Book1_KH XDCB_2008 lan 2 sua ngay 10-11_131114- Bieu giao du toan CTMTQG 2014 giao 2 3" xfId="7745" xr:uid="{00000000-0005-0000-0000-0000A3290000}"/>
    <cellStyle name="T_Book1_KH XDCB_2008 lan 2 sua ngay 10-11_131114- Bieu giao du toan CTMTQG 2014 giao 3" xfId="7746" xr:uid="{00000000-0005-0000-0000-0000A4290000}"/>
    <cellStyle name="T_Book1_KH XDCB_2008 lan 2 sua ngay 10-11_131114- Bieu giao du toan CTMTQG 2014 giao 3 2" xfId="7747" xr:uid="{00000000-0005-0000-0000-0000A5290000}"/>
    <cellStyle name="T_Book1_KH XDCB_2008 lan 2 sua ngay 10-11_131114- Bieu giao du toan CTMTQG 2014 giao 3 3" xfId="7748" xr:uid="{00000000-0005-0000-0000-0000A6290000}"/>
    <cellStyle name="T_Book1_KH XDCB_2008 lan 2 sua ngay 10-11_131114- Bieu giao du toan CTMTQG 2014 giao 4" xfId="7749" xr:uid="{00000000-0005-0000-0000-0000A7290000}"/>
    <cellStyle name="T_Book1_KH XDCB_2008 lan 2 sua ngay 10-11_131114- Bieu giao du toan CTMTQG 2014 giao 5" xfId="7750" xr:uid="{00000000-0005-0000-0000-0000A8290000}"/>
    <cellStyle name="T_Book1_KH XDCB_2008 lan 2 sua ngay 10-11_160715 Mau bieu du toan vong I nam 2017" xfId="7751" xr:uid="{00000000-0005-0000-0000-0000A9290000}"/>
    <cellStyle name="T_Book1_KH XDCB_2008 lan 2 sua ngay 10-11_160715 Mau bieu du toan vong I nam 2017 2" xfId="7752" xr:uid="{00000000-0005-0000-0000-0000AA290000}"/>
    <cellStyle name="T_Book1_KH XDCB_2008 lan 2 sua ngay 10-11_160715 Mau bieu du toan vong I nam 2017 2 2" xfId="7753" xr:uid="{00000000-0005-0000-0000-0000AB290000}"/>
    <cellStyle name="T_Book1_KH XDCB_2008 lan 2 sua ngay 10-11_160715 Mau bieu du toan vong I nam 2017 2 3" xfId="7754" xr:uid="{00000000-0005-0000-0000-0000AC290000}"/>
    <cellStyle name="T_Book1_KH XDCB_2008 lan 2 sua ngay 10-11_160715 Mau bieu du toan vong I nam 2017 3" xfId="7755" xr:uid="{00000000-0005-0000-0000-0000AD290000}"/>
    <cellStyle name="T_Book1_KH XDCB_2008 lan 2 sua ngay 10-11_160715 Mau bieu du toan vong I nam 2017 3 2" xfId="7756" xr:uid="{00000000-0005-0000-0000-0000AE290000}"/>
    <cellStyle name="T_Book1_KH XDCB_2008 lan 2 sua ngay 10-11_160715 Mau bieu du toan vong I nam 2017 3 3" xfId="7757" xr:uid="{00000000-0005-0000-0000-0000AF290000}"/>
    <cellStyle name="T_Book1_KH XDCB_2008 lan 2 sua ngay 10-11_160715 Mau bieu du toan vong I nam 2017 4" xfId="7758" xr:uid="{00000000-0005-0000-0000-0000B0290000}"/>
    <cellStyle name="T_Book1_KH XDCB_2008 lan 2 sua ngay 10-11_160715 Mau bieu du toan vong I nam 2017 5" xfId="7759" xr:uid="{00000000-0005-0000-0000-0000B1290000}"/>
    <cellStyle name="T_Book1_KH XDCB_2008 lan 2 sua ngay 10-11_Du toan chi NSDP 2017" xfId="7760" xr:uid="{00000000-0005-0000-0000-0000B2290000}"/>
    <cellStyle name="T_Book1_KH XDCB_2008 lan 2 sua ngay 10-11_Du toan chi NSDP 2017 2" xfId="7761" xr:uid="{00000000-0005-0000-0000-0000B3290000}"/>
    <cellStyle name="T_Book1_KH XDCB_2008 lan 2 sua ngay 10-11_Du toan chi NSDP 2017 2 2" xfId="7762" xr:uid="{00000000-0005-0000-0000-0000B4290000}"/>
    <cellStyle name="T_Book1_KH XDCB_2008 lan 2 sua ngay 10-11_Du toan chi NSDP 2017 2 3" xfId="7763" xr:uid="{00000000-0005-0000-0000-0000B5290000}"/>
    <cellStyle name="T_Book1_KH XDCB_2008 lan 2 sua ngay 10-11_Du toan chi NSDP 2017 3" xfId="7764" xr:uid="{00000000-0005-0000-0000-0000B6290000}"/>
    <cellStyle name="T_Book1_KH XDCB_2008 lan 2 sua ngay 10-11_Du toan chi NSDP 2017 3 2" xfId="7765" xr:uid="{00000000-0005-0000-0000-0000B7290000}"/>
    <cellStyle name="T_Book1_KH XDCB_2008 lan 2 sua ngay 10-11_Du toan chi NSDP 2017 3 3" xfId="7766" xr:uid="{00000000-0005-0000-0000-0000B8290000}"/>
    <cellStyle name="T_Book1_KH XDCB_2008 lan 2 sua ngay 10-11_Du toan chi NSDP 2017 4" xfId="7767" xr:uid="{00000000-0005-0000-0000-0000B9290000}"/>
    <cellStyle name="T_Book1_KH XDCB_2008 lan 2 sua ngay 10-11_Du toan chi NSDP 2017 5" xfId="7768" xr:uid="{00000000-0005-0000-0000-0000BA290000}"/>
    <cellStyle name="T_Book1_KH XDCB_2008 lan 2 sua ngay 10-11_KH TPCP vung TNB (03-1-2012)" xfId="12890" xr:uid="{00000000-0005-0000-0000-0000BB290000}"/>
    <cellStyle name="T_Book1_KH XDCB_2008 lan 2 sua ngay 10-11_KH TPCP vung TNB (03-1-2012) 2" xfId="12891" xr:uid="{00000000-0005-0000-0000-0000BC290000}"/>
    <cellStyle name="T_Book1_Khoi luong cac hang muc chi tiet-702" xfId="7769" xr:uid="{00000000-0005-0000-0000-0000BD290000}"/>
    <cellStyle name="T_Book1_Khoi luong cac hang muc chi tiet-702 2" xfId="7770" xr:uid="{00000000-0005-0000-0000-0000BE290000}"/>
    <cellStyle name="T_Book1_Khoi luong cac hang muc chi tiet-702 2 2" xfId="7771" xr:uid="{00000000-0005-0000-0000-0000BF290000}"/>
    <cellStyle name="T_Book1_Khoi luong cac hang muc chi tiet-702 2 2 2" xfId="7772" xr:uid="{00000000-0005-0000-0000-0000C0290000}"/>
    <cellStyle name="T_Book1_Khoi luong cac hang muc chi tiet-702 2 2 3" xfId="7773" xr:uid="{00000000-0005-0000-0000-0000C1290000}"/>
    <cellStyle name="T_Book1_Khoi luong cac hang muc chi tiet-702 2 3" xfId="7774" xr:uid="{00000000-0005-0000-0000-0000C2290000}"/>
    <cellStyle name="T_Book1_Khoi luong cac hang muc chi tiet-702 2 3 2" xfId="7775" xr:uid="{00000000-0005-0000-0000-0000C3290000}"/>
    <cellStyle name="T_Book1_Khoi luong cac hang muc chi tiet-702 2 3 3" xfId="7776" xr:uid="{00000000-0005-0000-0000-0000C4290000}"/>
    <cellStyle name="T_Book1_Khoi luong cac hang muc chi tiet-702 2 4" xfId="7777" xr:uid="{00000000-0005-0000-0000-0000C5290000}"/>
    <cellStyle name="T_Book1_Khoi luong cac hang muc chi tiet-702 2 5" xfId="7778" xr:uid="{00000000-0005-0000-0000-0000C6290000}"/>
    <cellStyle name="T_Book1_Khoi luong cac hang muc chi tiet-702 3" xfId="7779" xr:uid="{00000000-0005-0000-0000-0000C7290000}"/>
    <cellStyle name="T_Book1_Khoi luong cac hang muc chi tiet-702 3 2" xfId="7780" xr:uid="{00000000-0005-0000-0000-0000C8290000}"/>
    <cellStyle name="T_Book1_Khoi luong cac hang muc chi tiet-702 3 3" xfId="7781" xr:uid="{00000000-0005-0000-0000-0000C9290000}"/>
    <cellStyle name="T_Book1_Khoi luong cac hang muc chi tiet-702 4" xfId="7782" xr:uid="{00000000-0005-0000-0000-0000CA290000}"/>
    <cellStyle name="T_Book1_Khoi luong cac hang muc chi tiet-702 4 2" xfId="7783" xr:uid="{00000000-0005-0000-0000-0000CB290000}"/>
    <cellStyle name="T_Book1_Khoi luong cac hang muc chi tiet-702 4 3" xfId="7784" xr:uid="{00000000-0005-0000-0000-0000CC290000}"/>
    <cellStyle name="T_Book1_Khoi luong cac hang muc chi tiet-702 5" xfId="7785" xr:uid="{00000000-0005-0000-0000-0000CD290000}"/>
    <cellStyle name="T_Book1_Khoi luong cac hang muc chi tiet-702 6" xfId="7786" xr:uid="{00000000-0005-0000-0000-0000CE290000}"/>
    <cellStyle name="T_Book1_Khoi luong chinh Hang Tom" xfId="7787" xr:uid="{00000000-0005-0000-0000-0000CF290000}"/>
    <cellStyle name="T_Book1_Khoi luong chinh Hang Tom 2" xfId="12892" xr:uid="{00000000-0005-0000-0000-0000D0290000}"/>
    <cellStyle name="T_Book1_Khoi luong chinh Hang Tom 2 2" xfId="15317" xr:uid="{00000000-0005-0000-0000-0000D1290000}"/>
    <cellStyle name="T_Book1_Khoi luong chinh Hang Tom 3" xfId="15318" xr:uid="{00000000-0005-0000-0000-0000D2290000}"/>
    <cellStyle name="T_Book1_khoiluongbdacdoa" xfId="7788" xr:uid="{00000000-0005-0000-0000-0000D3290000}"/>
    <cellStyle name="T_Book1_khoiluongbdacdoa 2" xfId="7789" xr:uid="{00000000-0005-0000-0000-0000D4290000}"/>
    <cellStyle name="T_Book1_khoiluongbdacdoa 2 2" xfId="7790" xr:uid="{00000000-0005-0000-0000-0000D5290000}"/>
    <cellStyle name="T_Book1_khoiluongbdacdoa 2 2 2" xfId="7791" xr:uid="{00000000-0005-0000-0000-0000D6290000}"/>
    <cellStyle name="T_Book1_khoiluongbdacdoa 2 2 3" xfId="7792" xr:uid="{00000000-0005-0000-0000-0000D7290000}"/>
    <cellStyle name="T_Book1_khoiluongbdacdoa 2 3" xfId="7793" xr:uid="{00000000-0005-0000-0000-0000D8290000}"/>
    <cellStyle name="T_Book1_khoiluongbdacdoa 2 3 2" xfId="7794" xr:uid="{00000000-0005-0000-0000-0000D9290000}"/>
    <cellStyle name="T_Book1_khoiluongbdacdoa 2 3 3" xfId="7795" xr:uid="{00000000-0005-0000-0000-0000DA290000}"/>
    <cellStyle name="T_Book1_khoiluongbdacdoa 2 4" xfId="7796" xr:uid="{00000000-0005-0000-0000-0000DB290000}"/>
    <cellStyle name="T_Book1_khoiluongbdacdoa 2 5" xfId="7797" xr:uid="{00000000-0005-0000-0000-0000DC290000}"/>
    <cellStyle name="T_Book1_khoiluongbdacdoa 3" xfId="7798" xr:uid="{00000000-0005-0000-0000-0000DD290000}"/>
    <cellStyle name="T_Book1_khoiluongbdacdoa 3 2" xfId="7799" xr:uid="{00000000-0005-0000-0000-0000DE290000}"/>
    <cellStyle name="T_Book1_khoiluongbdacdoa 3 3" xfId="7800" xr:uid="{00000000-0005-0000-0000-0000DF290000}"/>
    <cellStyle name="T_Book1_khoiluongbdacdoa 4" xfId="7801" xr:uid="{00000000-0005-0000-0000-0000E0290000}"/>
    <cellStyle name="T_Book1_khoiluongbdacdoa 4 2" xfId="7802" xr:uid="{00000000-0005-0000-0000-0000E1290000}"/>
    <cellStyle name="T_Book1_khoiluongbdacdoa 4 3" xfId="7803" xr:uid="{00000000-0005-0000-0000-0000E2290000}"/>
    <cellStyle name="T_Book1_khoiluongbdacdoa 5" xfId="7804" xr:uid="{00000000-0005-0000-0000-0000E3290000}"/>
    <cellStyle name="T_Book1_khoiluongbdacdoa 6" xfId="7805" xr:uid="{00000000-0005-0000-0000-0000E4290000}"/>
    <cellStyle name="T_Book1_kien giang 2" xfId="12884" xr:uid="{00000000-0005-0000-0000-0000E5290000}"/>
    <cellStyle name="T_Book1_kien giang 2 2" xfId="12885" xr:uid="{00000000-0005-0000-0000-0000E6290000}"/>
    <cellStyle name="T_Book1_KL NT dap nen Dot 3" xfId="7679" xr:uid="{00000000-0005-0000-0000-0000E7290000}"/>
    <cellStyle name="T_Book1_KL NT dap nen Dot 3 2" xfId="7680" xr:uid="{00000000-0005-0000-0000-0000E8290000}"/>
    <cellStyle name="T_Book1_KL NT dap nen Dot 3 2 2" xfId="7681" xr:uid="{00000000-0005-0000-0000-0000E9290000}"/>
    <cellStyle name="T_Book1_KL NT dap nen Dot 3 2 2 2" xfId="7682" xr:uid="{00000000-0005-0000-0000-0000EA290000}"/>
    <cellStyle name="T_Book1_KL NT dap nen Dot 3 2 2 3" xfId="7683" xr:uid="{00000000-0005-0000-0000-0000EB290000}"/>
    <cellStyle name="T_Book1_KL NT dap nen Dot 3 2 3" xfId="7684" xr:uid="{00000000-0005-0000-0000-0000EC290000}"/>
    <cellStyle name="T_Book1_KL NT dap nen Dot 3 2 3 2" xfId="7685" xr:uid="{00000000-0005-0000-0000-0000ED290000}"/>
    <cellStyle name="T_Book1_KL NT dap nen Dot 3 2 3 3" xfId="7686" xr:uid="{00000000-0005-0000-0000-0000EE290000}"/>
    <cellStyle name="T_Book1_KL NT dap nen Dot 3 2 4" xfId="7687" xr:uid="{00000000-0005-0000-0000-0000EF290000}"/>
    <cellStyle name="T_Book1_KL NT dap nen Dot 3 2 5" xfId="7688" xr:uid="{00000000-0005-0000-0000-0000F0290000}"/>
    <cellStyle name="T_Book1_KL NT dap nen Dot 3 3" xfId="7689" xr:uid="{00000000-0005-0000-0000-0000F1290000}"/>
    <cellStyle name="T_Book1_KL NT dap nen Dot 3 3 2" xfId="7690" xr:uid="{00000000-0005-0000-0000-0000F2290000}"/>
    <cellStyle name="T_Book1_KL NT dap nen Dot 3 3 3" xfId="7691" xr:uid="{00000000-0005-0000-0000-0000F3290000}"/>
    <cellStyle name="T_Book1_KL NT dap nen Dot 3 4" xfId="7692" xr:uid="{00000000-0005-0000-0000-0000F4290000}"/>
    <cellStyle name="T_Book1_KL NT dap nen Dot 3 4 2" xfId="7693" xr:uid="{00000000-0005-0000-0000-0000F5290000}"/>
    <cellStyle name="T_Book1_KL NT dap nen Dot 3 4 3" xfId="7694" xr:uid="{00000000-0005-0000-0000-0000F6290000}"/>
    <cellStyle name="T_Book1_KL NT dap nen Dot 3 5" xfId="7695" xr:uid="{00000000-0005-0000-0000-0000F7290000}"/>
    <cellStyle name="T_Book1_KL NT dap nen Dot 3 6" xfId="7696" xr:uid="{00000000-0005-0000-0000-0000F8290000}"/>
    <cellStyle name="T_Book1_KL NT Dot 3" xfId="7697" xr:uid="{00000000-0005-0000-0000-0000F9290000}"/>
    <cellStyle name="T_Book1_KL NT Dot 3 2" xfId="7698" xr:uid="{00000000-0005-0000-0000-0000FA290000}"/>
    <cellStyle name="T_Book1_KL NT Dot 3 2 2" xfId="7699" xr:uid="{00000000-0005-0000-0000-0000FB290000}"/>
    <cellStyle name="T_Book1_KL NT Dot 3 2 2 2" xfId="7700" xr:uid="{00000000-0005-0000-0000-0000FC290000}"/>
    <cellStyle name="T_Book1_KL NT Dot 3 2 2 3" xfId="7701" xr:uid="{00000000-0005-0000-0000-0000FD290000}"/>
    <cellStyle name="T_Book1_KL NT Dot 3 2 3" xfId="7702" xr:uid="{00000000-0005-0000-0000-0000FE290000}"/>
    <cellStyle name="T_Book1_KL NT Dot 3 2 3 2" xfId="7703" xr:uid="{00000000-0005-0000-0000-0000FF290000}"/>
    <cellStyle name="T_Book1_KL NT Dot 3 2 3 3" xfId="7704" xr:uid="{00000000-0005-0000-0000-0000002A0000}"/>
    <cellStyle name="T_Book1_KL NT Dot 3 2 4" xfId="7705" xr:uid="{00000000-0005-0000-0000-0000012A0000}"/>
    <cellStyle name="T_Book1_KL NT Dot 3 2 5" xfId="7706" xr:uid="{00000000-0005-0000-0000-0000022A0000}"/>
    <cellStyle name="T_Book1_KL NT Dot 3 3" xfId="7707" xr:uid="{00000000-0005-0000-0000-0000032A0000}"/>
    <cellStyle name="T_Book1_KL NT Dot 3 3 2" xfId="7708" xr:uid="{00000000-0005-0000-0000-0000042A0000}"/>
    <cellStyle name="T_Book1_KL NT Dot 3 3 3" xfId="7709" xr:uid="{00000000-0005-0000-0000-0000052A0000}"/>
    <cellStyle name="T_Book1_KL NT Dot 3 4" xfId="7710" xr:uid="{00000000-0005-0000-0000-0000062A0000}"/>
    <cellStyle name="T_Book1_KL NT Dot 3 4 2" xfId="7711" xr:uid="{00000000-0005-0000-0000-0000072A0000}"/>
    <cellStyle name="T_Book1_KL NT Dot 3 4 3" xfId="7712" xr:uid="{00000000-0005-0000-0000-0000082A0000}"/>
    <cellStyle name="T_Book1_KL NT Dot 3 5" xfId="7713" xr:uid="{00000000-0005-0000-0000-0000092A0000}"/>
    <cellStyle name="T_Book1_KL NT Dot 3 6" xfId="7714" xr:uid="{00000000-0005-0000-0000-00000A2A0000}"/>
    <cellStyle name="T_Book1_Luy ke von ung nam 2011 -Thoa gui ngay 12-8-2012" xfId="7806" xr:uid="{00000000-0005-0000-0000-00000B2A0000}"/>
    <cellStyle name="T_Book1_Luy ke von ung nam 2011 -Thoa gui ngay 12-8-2012 2" xfId="7807" xr:uid="{00000000-0005-0000-0000-00000C2A0000}"/>
    <cellStyle name="T_Book1_Luy ke von ung nam 2011 -Thoa gui ngay 12-8-2012 2 2" xfId="7808" xr:uid="{00000000-0005-0000-0000-00000D2A0000}"/>
    <cellStyle name="T_Book1_Luy ke von ung nam 2011 -Thoa gui ngay 12-8-2012 2 3" xfId="7809" xr:uid="{00000000-0005-0000-0000-00000E2A0000}"/>
    <cellStyle name="T_Book1_Luy ke von ung nam 2011 -Thoa gui ngay 12-8-2012 3" xfId="7810" xr:uid="{00000000-0005-0000-0000-00000F2A0000}"/>
    <cellStyle name="T_Book1_Luy ke von ung nam 2011 -Thoa gui ngay 12-8-2012 3 2" xfId="7811" xr:uid="{00000000-0005-0000-0000-0000102A0000}"/>
    <cellStyle name="T_Book1_Luy ke von ung nam 2011 -Thoa gui ngay 12-8-2012 3 3" xfId="7812" xr:uid="{00000000-0005-0000-0000-0000112A0000}"/>
    <cellStyle name="T_Book1_Luy ke von ung nam 2011 -Thoa gui ngay 12-8-2012 4" xfId="7813" xr:uid="{00000000-0005-0000-0000-0000122A0000}"/>
    <cellStyle name="T_Book1_Luy ke von ung nam 2011 -Thoa gui ngay 12-8-2012 5" xfId="7814" xr:uid="{00000000-0005-0000-0000-0000132A0000}"/>
    <cellStyle name="T_Book1_Luy ke von ung nam 2011 -Thoa gui ngay 12-8-2012_!1 1 bao cao giao KH ve HTCMT vung TNB   12-12-2011" xfId="12893" xr:uid="{00000000-0005-0000-0000-0000142A0000}"/>
    <cellStyle name="T_Book1_Luy ke von ung nam 2011 -Thoa gui ngay 12-8-2012_!1 1 bao cao giao KH ve HTCMT vung TNB   12-12-2011 2" xfId="12894" xr:uid="{00000000-0005-0000-0000-0000152A0000}"/>
    <cellStyle name="T_Book1_Luy ke von ung nam 2011 -Thoa gui ngay 12-8-2012_131114- Bieu giao du toan CTMTQG 2014 giao" xfId="7815" xr:uid="{00000000-0005-0000-0000-0000162A0000}"/>
    <cellStyle name="T_Book1_Luy ke von ung nam 2011 -Thoa gui ngay 12-8-2012_131114- Bieu giao du toan CTMTQG 2014 giao 2" xfId="7816" xr:uid="{00000000-0005-0000-0000-0000172A0000}"/>
    <cellStyle name="T_Book1_Luy ke von ung nam 2011 -Thoa gui ngay 12-8-2012_131114- Bieu giao du toan CTMTQG 2014 giao 2 2" xfId="7817" xr:uid="{00000000-0005-0000-0000-0000182A0000}"/>
    <cellStyle name="T_Book1_Luy ke von ung nam 2011 -Thoa gui ngay 12-8-2012_131114- Bieu giao du toan CTMTQG 2014 giao 2 2 2" xfId="7818" xr:uid="{00000000-0005-0000-0000-0000192A0000}"/>
    <cellStyle name="T_Book1_Luy ke von ung nam 2011 -Thoa gui ngay 12-8-2012_131114- Bieu giao du toan CTMTQG 2014 giao 2 2 3" xfId="7819" xr:uid="{00000000-0005-0000-0000-00001A2A0000}"/>
    <cellStyle name="T_Book1_Luy ke von ung nam 2011 -Thoa gui ngay 12-8-2012_131114- Bieu giao du toan CTMTQG 2014 giao 2 3" xfId="7820" xr:uid="{00000000-0005-0000-0000-00001B2A0000}"/>
    <cellStyle name="T_Book1_Luy ke von ung nam 2011 -Thoa gui ngay 12-8-2012_131114- Bieu giao du toan CTMTQG 2014 giao 2 3 2" xfId="7821" xr:uid="{00000000-0005-0000-0000-00001C2A0000}"/>
    <cellStyle name="T_Book1_Luy ke von ung nam 2011 -Thoa gui ngay 12-8-2012_131114- Bieu giao du toan CTMTQG 2014 giao 2 3 3" xfId="7822" xr:uid="{00000000-0005-0000-0000-00001D2A0000}"/>
    <cellStyle name="T_Book1_Luy ke von ung nam 2011 -Thoa gui ngay 12-8-2012_131114- Bieu giao du toan CTMTQG 2014 giao 2 4" xfId="7823" xr:uid="{00000000-0005-0000-0000-00001E2A0000}"/>
    <cellStyle name="T_Book1_Luy ke von ung nam 2011 -Thoa gui ngay 12-8-2012_131114- Bieu giao du toan CTMTQG 2014 giao 2 5" xfId="7824" xr:uid="{00000000-0005-0000-0000-00001F2A0000}"/>
    <cellStyle name="T_Book1_Luy ke von ung nam 2011 -Thoa gui ngay 12-8-2012_131114- Bieu giao du toan CTMTQG 2014 giao 3" xfId="7825" xr:uid="{00000000-0005-0000-0000-0000202A0000}"/>
    <cellStyle name="T_Book1_Luy ke von ung nam 2011 -Thoa gui ngay 12-8-2012_131114- Bieu giao du toan CTMTQG 2014 giao 3 2" xfId="7826" xr:uid="{00000000-0005-0000-0000-0000212A0000}"/>
    <cellStyle name="T_Book1_Luy ke von ung nam 2011 -Thoa gui ngay 12-8-2012_131114- Bieu giao du toan CTMTQG 2014 giao 3 3" xfId="7827" xr:uid="{00000000-0005-0000-0000-0000222A0000}"/>
    <cellStyle name="T_Book1_Luy ke von ung nam 2011 -Thoa gui ngay 12-8-2012_131114- Bieu giao du toan CTMTQG 2014 giao 4" xfId="7828" xr:uid="{00000000-0005-0000-0000-0000232A0000}"/>
    <cellStyle name="T_Book1_Luy ke von ung nam 2011 -Thoa gui ngay 12-8-2012_131114- Bieu giao du toan CTMTQG 2014 giao 4 2" xfId="7829" xr:uid="{00000000-0005-0000-0000-0000242A0000}"/>
    <cellStyle name="T_Book1_Luy ke von ung nam 2011 -Thoa gui ngay 12-8-2012_131114- Bieu giao du toan CTMTQG 2014 giao 4 3" xfId="7830" xr:uid="{00000000-0005-0000-0000-0000252A0000}"/>
    <cellStyle name="T_Book1_Luy ke von ung nam 2011 -Thoa gui ngay 12-8-2012_131114- Bieu giao du toan CTMTQG 2014 giao 5" xfId="7831" xr:uid="{00000000-0005-0000-0000-0000262A0000}"/>
    <cellStyle name="T_Book1_Luy ke von ung nam 2011 -Thoa gui ngay 12-8-2012_131114- Bieu giao du toan CTMTQG 2014 giao 6" xfId="7832" xr:uid="{00000000-0005-0000-0000-0000272A0000}"/>
    <cellStyle name="T_Book1_Luy ke von ung nam 2011 -Thoa gui ngay 12-8-2012_131114- Bieu giao du toan CTMTQG 2014 giao_Du toan chi NSDP 2017" xfId="7833" xr:uid="{00000000-0005-0000-0000-0000282A0000}"/>
    <cellStyle name="T_Book1_Luy ke von ung nam 2011 -Thoa gui ngay 12-8-2012_131114- Bieu giao du toan CTMTQG 2014 giao_Du toan chi NSDP 2017 2" xfId="7834" xr:uid="{00000000-0005-0000-0000-0000292A0000}"/>
    <cellStyle name="T_Book1_Luy ke von ung nam 2011 -Thoa gui ngay 12-8-2012_131114- Bieu giao du toan CTMTQG 2014 giao_Du toan chi NSDP 2017 2 2" xfId="7835" xr:uid="{00000000-0005-0000-0000-00002A2A0000}"/>
    <cellStyle name="T_Book1_Luy ke von ung nam 2011 -Thoa gui ngay 12-8-2012_131114- Bieu giao du toan CTMTQG 2014 giao_Du toan chi NSDP 2017 2 3" xfId="7836" xr:uid="{00000000-0005-0000-0000-00002B2A0000}"/>
    <cellStyle name="T_Book1_Luy ke von ung nam 2011 -Thoa gui ngay 12-8-2012_131114- Bieu giao du toan CTMTQG 2014 giao_Du toan chi NSDP 2017 3" xfId="7837" xr:uid="{00000000-0005-0000-0000-00002C2A0000}"/>
    <cellStyle name="T_Book1_Luy ke von ung nam 2011 -Thoa gui ngay 12-8-2012_131114- Bieu giao du toan CTMTQG 2014 giao_Du toan chi NSDP 2017 3 2" xfId="7838" xr:uid="{00000000-0005-0000-0000-00002D2A0000}"/>
    <cellStyle name="T_Book1_Luy ke von ung nam 2011 -Thoa gui ngay 12-8-2012_131114- Bieu giao du toan CTMTQG 2014 giao_Du toan chi NSDP 2017 3 3" xfId="7839" xr:uid="{00000000-0005-0000-0000-00002E2A0000}"/>
    <cellStyle name="T_Book1_Luy ke von ung nam 2011 -Thoa gui ngay 12-8-2012_131114- Bieu giao du toan CTMTQG 2014 giao_Du toan chi NSDP 2017 4" xfId="7840" xr:uid="{00000000-0005-0000-0000-00002F2A0000}"/>
    <cellStyle name="T_Book1_Luy ke von ung nam 2011 -Thoa gui ngay 12-8-2012_131114- Bieu giao du toan CTMTQG 2014 giao_Du toan chi NSDP 2017 5" xfId="7841" xr:uid="{00000000-0005-0000-0000-0000302A0000}"/>
    <cellStyle name="T_Book1_Luy ke von ung nam 2011 -Thoa gui ngay 12-8-2012_160715 Mau bieu du toan vong I nam 2017" xfId="7842" xr:uid="{00000000-0005-0000-0000-0000312A0000}"/>
    <cellStyle name="T_Book1_Luy ke von ung nam 2011 -Thoa gui ngay 12-8-2012_160715 Mau bieu du toan vong I nam 2017 2" xfId="7843" xr:uid="{00000000-0005-0000-0000-0000322A0000}"/>
    <cellStyle name="T_Book1_Luy ke von ung nam 2011 -Thoa gui ngay 12-8-2012_160715 Mau bieu du toan vong I nam 2017 2 2" xfId="7844" xr:uid="{00000000-0005-0000-0000-0000332A0000}"/>
    <cellStyle name="T_Book1_Luy ke von ung nam 2011 -Thoa gui ngay 12-8-2012_160715 Mau bieu du toan vong I nam 2017 2 3" xfId="7845" xr:uid="{00000000-0005-0000-0000-0000342A0000}"/>
    <cellStyle name="T_Book1_Luy ke von ung nam 2011 -Thoa gui ngay 12-8-2012_160715 Mau bieu du toan vong I nam 2017 3" xfId="7846" xr:uid="{00000000-0005-0000-0000-0000352A0000}"/>
    <cellStyle name="T_Book1_Luy ke von ung nam 2011 -Thoa gui ngay 12-8-2012_160715 Mau bieu du toan vong I nam 2017 3 2" xfId="7847" xr:uid="{00000000-0005-0000-0000-0000362A0000}"/>
    <cellStyle name="T_Book1_Luy ke von ung nam 2011 -Thoa gui ngay 12-8-2012_160715 Mau bieu du toan vong I nam 2017 3 3" xfId="7848" xr:uid="{00000000-0005-0000-0000-0000372A0000}"/>
    <cellStyle name="T_Book1_Luy ke von ung nam 2011 -Thoa gui ngay 12-8-2012_160715 Mau bieu du toan vong I nam 2017 4" xfId="7849" xr:uid="{00000000-0005-0000-0000-0000382A0000}"/>
    <cellStyle name="T_Book1_Luy ke von ung nam 2011 -Thoa gui ngay 12-8-2012_160715 Mau bieu du toan vong I nam 2017 5" xfId="7850" xr:uid="{00000000-0005-0000-0000-0000392A0000}"/>
    <cellStyle name="T_Book1_Luy ke von ung nam 2011 -Thoa gui ngay 12-8-2012_CTMTQG 2015" xfId="12895" xr:uid="{00000000-0005-0000-0000-00003A2A0000}"/>
    <cellStyle name="T_Book1_Luy ke von ung nam 2011 -Thoa gui ngay 12-8-2012_Du toan chi NSDP 2017" xfId="7851" xr:uid="{00000000-0005-0000-0000-00003B2A0000}"/>
    <cellStyle name="T_Book1_Luy ke von ung nam 2011 -Thoa gui ngay 12-8-2012_Du toan chi NSDP 2017 2" xfId="7852" xr:uid="{00000000-0005-0000-0000-00003C2A0000}"/>
    <cellStyle name="T_Book1_Luy ke von ung nam 2011 -Thoa gui ngay 12-8-2012_Du toan chi NSDP 2017 2 2" xfId="7853" xr:uid="{00000000-0005-0000-0000-00003D2A0000}"/>
    <cellStyle name="T_Book1_Luy ke von ung nam 2011 -Thoa gui ngay 12-8-2012_Du toan chi NSDP 2017 2 3" xfId="7854" xr:uid="{00000000-0005-0000-0000-00003E2A0000}"/>
    <cellStyle name="T_Book1_Luy ke von ung nam 2011 -Thoa gui ngay 12-8-2012_Du toan chi NSDP 2017 3" xfId="7855" xr:uid="{00000000-0005-0000-0000-00003F2A0000}"/>
    <cellStyle name="T_Book1_Luy ke von ung nam 2011 -Thoa gui ngay 12-8-2012_Du toan chi NSDP 2017 3 2" xfId="7856" xr:uid="{00000000-0005-0000-0000-0000402A0000}"/>
    <cellStyle name="T_Book1_Luy ke von ung nam 2011 -Thoa gui ngay 12-8-2012_Du toan chi NSDP 2017 3 3" xfId="7857" xr:uid="{00000000-0005-0000-0000-0000412A0000}"/>
    <cellStyle name="T_Book1_Luy ke von ung nam 2011 -Thoa gui ngay 12-8-2012_Du toan chi NSDP 2017 4" xfId="7858" xr:uid="{00000000-0005-0000-0000-0000422A0000}"/>
    <cellStyle name="T_Book1_Luy ke von ung nam 2011 -Thoa gui ngay 12-8-2012_Du toan chi NSDP 2017 5" xfId="7859" xr:uid="{00000000-0005-0000-0000-0000432A0000}"/>
    <cellStyle name="T_Book1_Luy ke von ung nam 2011 -Thoa gui ngay 12-8-2012_KH TPCP vung TNB (03-1-2012)" xfId="12896" xr:uid="{00000000-0005-0000-0000-0000442A0000}"/>
    <cellStyle name="T_Book1_Luy ke von ung nam 2011 -Thoa gui ngay 12-8-2012_KH TPCP vung TNB (03-1-2012) 2" xfId="12897" xr:uid="{00000000-0005-0000-0000-0000452A0000}"/>
    <cellStyle name="T_Book1_mau bieu doan giam sat 2010 (version 2)" xfId="7860" xr:uid="{00000000-0005-0000-0000-0000462A0000}"/>
    <cellStyle name="T_Book1_mau bieu doan giam sat 2010 (version 2) 2" xfId="7861" xr:uid="{00000000-0005-0000-0000-0000472A0000}"/>
    <cellStyle name="T_Book1_mau bieu doan giam sat 2010 (version 2) 2 2" xfId="7862" xr:uid="{00000000-0005-0000-0000-0000482A0000}"/>
    <cellStyle name="T_Book1_mau bieu doan giam sat 2010 (version 2) 2 2 2" xfId="7863" xr:uid="{00000000-0005-0000-0000-0000492A0000}"/>
    <cellStyle name="T_Book1_mau bieu doan giam sat 2010 (version 2) 2 2 3" xfId="7864" xr:uid="{00000000-0005-0000-0000-00004A2A0000}"/>
    <cellStyle name="T_Book1_mau bieu doan giam sat 2010 (version 2) 2 3" xfId="7865" xr:uid="{00000000-0005-0000-0000-00004B2A0000}"/>
    <cellStyle name="T_Book1_mau bieu doan giam sat 2010 (version 2) 2 3 2" xfId="7866" xr:uid="{00000000-0005-0000-0000-00004C2A0000}"/>
    <cellStyle name="T_Book1_mau bieu doan giam sat 2010 (version 2) 2 3 3" xfId="7867" xr:uid="{00000000-0005-0000-0000-00004D2A0000}"/>
    <cellStyle name="T_Book1_mau bieu doan giam sat 2010 (version 2) 2 4" xfId="7868" xr:uid="{00000000-0005-0000-0000-00004E2A0000}"/>
    <cellStyle name="T_Book1_mau bieu doan giam sat 2010 (version 2) 2 5" xfId="7869" xr:uid="{00000000-0005-0000-0000-00004F2A0000}"/>
    <cellStyle name="T_Book1_mau bieu doan giam sat 2010 (version 2) 3" xfId="7870" xr:uid="{00000000-0005-0000-0000-0000502A0000}"/>
    <cellStyle name="T_Book1_mau bieu doan giam sat 2010 (version 2) 3 2" xfId="7871" xr:uid="{00000000-0005-0000-0000-0000512A0000}"/>
    <cellStyle name="T_Book1_mau bieu doan giam sat 2010 (version 2) 3 3" xfId="7872" xr:uid="{00000000-0005-0000-0000-0000522A0000}"/>
    <cellStyle name="T_Book1_mau bieu doan giam sat 2010 (version 2) 4" xfId="7873" xr:uid="{00000000-0005-0000-0000-0000532A0000}"/>
    <cellStyle name="T_Book1_mau bieu doan giam sat 2010 (version 2) 4 2" xfId="7874" xr:uid="{00000000-0005-0000-0000-0000542A0000}"/>
    <cellStyle name="T_Book1_mau bieu doan giam sat 2010 (version 2) 4 3" xfId="7875" xr:uid="{00000000-0005-0000-0000-0000552A0000}"/>
    <cellStyle name="T_Book1_mau bieu doan giam sat 2010 (version 2) 5" xfId="7876" xr:uid="{00000000-0005-0000-0000-0000562A0000}"/>
    <cellStyle name="T_Book1_mau bieu doan giam sat 2010 (version 2) 6" xfId="7877" xr:uid="{00000000-0005-0000-0000-0000572A0000}"/>
    <cellStyle name="T_Book1_mau KL vach son" xfId="7878" xr:uid="{00000000-0005-0000-0000-0000582A0000}"/>
    <cellStyle name="T_Book1_mau KL vach son 2" xfId="7879" xr:uid="{00000000-0005-0000-0000-0000592A0000}"/>
    <cellStyle name="T_Book1_mau KL vach son 2 2" xfId="7880" xr:uid="{00000000-0005-0000-0000-00005A2A0000}"/>
    <cellStyle name="T_Book1_mau KL vach son 2 2 2" xfId="7881" xr:uid="{00000000-0005-0000-0000-00005B2A0000}"/>
    <cellStyle name="T_Book1_mau KL vach son 2 2 3" xfId="7882" xr:uid="{00000000-0005-0000-0000-00005C2A0000}"/>
    <cellStyle name="T_Book1_mau KL vach son 2 3" xfId="7883" xr:uid="{00000000-0005-0000-0000-00005D2A0000}"/>
    <cellStyle name="T_Book1_mau KL vach son 2 3 2" xfId="7884" xr:uid="{00000000-0005-0000-0000-00005E2A0000}"/>
    <cellStyle name="T_Book1_mau KL vach son 2 3 3" xfId="7885" xr:uid="{00000000-0005-0000-0000-00005F2A0000}"/>
    <cellStyle name="T_Book1_mau KL vach son 2 4" xfId="7886" xr:uid="{00000000-0005-0000-0000-0000602A0000}"/>
    <cellStyle name="T_Book1_mau KL vach son 2 5" xfId="7887" xr:uid="{00000000-0005-0000-0000-0000612A0000}"/>
    <cellStyle name="T_Book1_mau KL vach son 3" xfId="7888" xr:uid="{00000000-0005-0000-0000-0000622A0000}"/>
    <cellStyle name="T_Book1_mau KL vach son 3 2" xfId="7889" xr:uid="{00000000-0005-0000-0000-0000632A0000}"/>
    <cellStyle name="T_Book1_mau KL vach son 3 3" xfId="7890" xr:uid="{00000000-0005-0000-0000-0000642A0000}"/>
    <cellStyle name="T_Book1_mau KL vach son 4" xfId="7891" xr:uid="{00000000-0005-0000-0000-0000652A0000}"/>
    <cellStyle name="T_Book1_mau KL vach son 4 2" xfId="7892" xr:uid="{00000000-0005-0000-0000-0000662A0000}"/>
    <cellStyle name="T_Book1_mau KL vach son 4 3" xfId="7893" xr:uid="{00000000-0005-0000-0000-0000672A0000}"/>
    <cellStyle name="T_Book1_mau KL vach son 5" xfId="7894" xr:uid="{00000000-0005-0000-0000-0000682A0000}"/>
    <cellStyle name="T_Book1_mau KL vach son 6" xfId="7895" xr:uid="{00000000-0005-0000-0000-0000692A0000}"/>
    <cellStyle name="T_Book1_Nhu cau von ung truoc 2011 Tha h Hoa + Nge An gui TW" xfId="7896" xr:uid="{00000000-0005-0000-0000-00006A2A0000}"/>
    <cellStyle name="T_Book1_Nhu cau von ung truoc 2011 Tha h Hoa + Nge An gui TW 2" xfId="7897" xr:uid="{00000000-0005-0000-0000-00006B2A0000}"/>
    <cellStyle name="T_Book1_Nhu cau von ung truoc 2011 Tha h Hoa + Nge An gui TW 2 2" xfId="7898" xr:uid="{00000000-0005-0000-0000-00006C2A0000}"/>
    <cellStyle name="T_Book1_Nhu cau von ung truoc 2011 Tha h Hoa + Nge An gui TW 2 2 2" xfId="7899" xr:uid="{00000000-0005-0000-0000-00006D2A0000}"/>
    <cellStyle name="T_Book1_Nhu cau von ung truoc 2011 Tha h Hoa + Nge An gui TW 2 2 3" xfId="7900" xr:uid="{00000000-0005-0000-0000-00006E2A0000}"/>
    <cellStyle name="T_Book1_Nhu cau von ung truoc 2011 Tha h Hoa + Nge An gui TW 2 3" xfId="7901" xr:uid="{00000000-0005-0000-0000-00006F2A0000}"/>
    <cellStyle name="T_Book1_Nhu cau von ung truoc 2011 Tha h Hoa + Nge An gui TW 2 3 2" xfId="7902" xr:uid="{00000000-0005-0000-0000-0000702A0000}"/>
    <cellStyle name="T_Book1_Nhu cau von ung truoc 2011 Tha h Hoa + Nge An gui TW 2 3 3" xfId="7903" xr:uid="{00000000-0005-0000-0000-0000712A0000}"/>
    <cellStyle name="T_Book1_Nhu cau von ung truoc 2011 Tha h Hoa + Nge An gui TW 2 4" xfId="7904" xr:uid="{00000000-0005-0000-0000-0000722A0000}"/>
    <cellStyle name="T_Book1_Nhu cau von ung truoc 2011 Tha h Hoa + Nge An gui TW 2 5" xfId="7905" xr:uid="{00000000-0005-0000-0000-0000732A0000}"/>
    <cellStyle name="T_Book1_Nhu cau von ung truoc 2011 Tha h Hoa + Nge An gui TW 3" xfId="7906" xr:uid="{00000000-0005-0000-0000-0000742A0000}"/>
    <cellStyle name="T_Book1_Nhu cau von ung truoc 2011 Tha h Hoa + Nge An gui TW 3 2" xfId="7907" xr:uid="{00000000-0005-0000-0000-0000752A0000}"/>
    <cellStyle name="T_Book1_Nhu cau von ung truoc 2011 Tha h Hoa + Nge An gui TW 3 2 2" xfId="7908" xr:uid="{00000000-0005-0000-0000-0000762A0000}"/>
    <cellStyle name="T_Book1_Nhu cau von ung truoc 2011 Tha h Hoa + Nge An gui TW 3 2 3" xfId="7909" xr:uid="{00000000-0005-0000-0000-0000772A0000}"/>
    <cellStyle name="T_Book1_Nhu cau von ung truoc 2011 Tha h Hoa + Nge An gui TW 3 3" xfId="7910" xr:uid="{00000000-0005-0000-0000-0000782A0000}"/>
    <cellStyle name="T_Book1_Nhu cau von ung truoc 2011 Tha h Hoa + Nge An gui TW 3 3 2" xfId="7911" xr:uid="{00000000-0005-0000-0000-0000792A0000}"/>
    <cellStyle name="T_Book1_Nhu cau von ung truoc 2011 Tha h Hoa + Nge An gui TW 3 3 3" xfId="7912" xr:uid="{00000000-0005-0000-0000-00007A2A0000}"/>
    <cellStyle name="T_Book1_Nhu cau von ung truoc 2011 Tha h Hoa + Nge An gui TW 3 4" xfId="7913" xr:uid="{00000000-0005-0000-0000-00007B2A0000}"/>
    <cellStyle name="T_Book1_Nhu cau von ung truoc 2011 Tha h Hoa + Nge An gui TW 3 5" xfId="7914" xr:uid="{00000000-0005-0000-0000-00007C2A0000}"/>
    <cellStyle name="T_Book1_Nhu cau von ung truoc 2011 Tha h Hoa + Nge An gui TW 4" xfId="7915" xr:uid="{00000000-0005-0000-0000-00007D2A0000}"/>
    <cellStyle name="T_Book1_Nhu cau von ung truoc 2011 Tha h Hoa + Nge An gui TW 4 2" xfId="7916" xr:uid="{00000000-0005-0000-0000-00007E2A0000}"/>
    <cellStyle name="T_Book1_Nhu cau von ung truoc 2011 Tha h Hoa + Nge An gui TW 4 3" xfId="7917" xr:uid="{00000000-0005-0000-0000-00007F2A0000}"/>
    <cellStyle name="T_Book1_Nhu cau von ung truoc 2011 Tha h Hoa + Nge An gui TW 5" xfId="7918" xr:uid="{00000000-0005-0000-0000-0000802A0000}"/>
    <cellStyle name="T_Book1_Nhu cau von ung truoc 2011 Tha h Hoa + Nge An gui TW 5 2" xfId="7919" xr:uid="{00000000-0005-0000-0000-0000812A0000}"/>
    <cellStyle name="T_Book1_Nhu cau von ung truoc 2011 Tha h Hoa + Nge An gui TW 5 3" xfId="7920" xr:uid="{00000000-0005-0000-0000-0000822A0000}"/>
    <cellStyle name="T_Book1_Nhu cau von ung truoc 2011 Tha h Hoa + Nge An gui TW 6" xfId="7921" xr:uid="{00000000-0005-0000-0000-0000832A0000}"/>
    <cellStyle name="T_Book1_Nhu cau von ung truoc 2011 Tha h Hoa + Nge An gui TW 7" xfId="7922" xr:uid="{00000000-0005-0000-0000-0000842A0000}"/>
    <cellStyle name="T_Book1_Nhu cau von ung truoc 2011 Tha h Hoa + Nge An gui TW_!1 1 bao cao giao KH ve HTCMT vung TNB   12-12-2011" xfId="12899" xr:uid="{00000000-0005-0000-0000-0000852A0000}"/>
    <cellStyle name="T_Book1_Nhu cau von ung truoc 2011 Tha h Hoa + Nge An gui TW_!1 1 bao cao giao KH ve HTCMT vung TNB   12-12-2011 2" xfId="12900" xr:uid="{00000000-0005-0000-0000-0000862A0000}"/>
    <cellStyle name="T_Book1_Nhu cau von ung truoc 2011 Tha h Hoa + Nge An gui TW_131114- Bieu giao du toan CTMTQG 2014 giao" xfId="7923" xr:uid="{00000000-0005-0000-0000-0000872A0000}"/>
    <cellStyle name="T_Book1_Nhu cau von ung truoc 2011 Tha h Hoa + Nge An gui TW_131114- Bieu giao du toan CTMTQG 2014 giao 2" xfId="7924" xr:uid="{00000000-0005-0000-0000-0000882A0000}"/>
    <cellStyle name="T_Book1_Nhu cau von ung truoc 2011 Tha h Hoa + Nge An gui TW_131114- Bieu giao du toan CTMTQG 2014 giao 2 2" xfId="7925" xr:uid="{00000000-0005-0000-0000-0000892A0000}"/>
    <cellStyle name="T_Book1_Nhu cau von ung truoc 2011 Tha h Hoa + Nge An gui TW_131114- Bieu giao du toan CTMTQG 2014 giao 2 2 2" xfId="7926" xr:uid="{00000000-0005-0000-0000-00008A2A0000}"/>
    <cellStyle name="T_Book1_Nhu cau von ung truoc 2011 Tha h Hoa + Nge An gui TW_131114- Bieu giao du toan CTMTQG 2014 giao 2 2 3" xfId="7927" xr:uid="{00000000-0005-0000-0000-00008B2A0000}"/>
    <cellStyle name="T_Book1_Nhu cau von ung truoc 2011 Tha h Hoa + Nge An gui TW_131114- Bieu giao du toan CTMTQG 2014 giao 2 3" xfId="7928" xr:uid="{00000000-0005-0000-0000-00008C2A0000}"/>
    <cellStyle name="T_Book1_Nhu cau von ung truoc 2011 Tha h Hoa + Nge An gui TW_131114- Bieu giao du toan CTMTQG 2014 giao 2 3 2" xfId="7929" xr:uid="{00000000-0005-0000-0000-00008D2A0000}"/>
    <cellStyle name="T_Book1_Nhu cau von ung truoc 2011 Tha h Hoa + Nge An gui TW_131114- Bieu giao du toan CTMTQG 2014 giao 2 3 3" xfId="7930" xr:uid="{00000000-0005-0000-0000-00008E2A0000}"/>
    <cellStyle name="T_Book1_Nhu cau von ung truoc 2011 Tha h Hoa + Nge An gui TW_131114- Bieu giao du toan CTMTQG 2014 giao 2 4" xfId="7931" xr:uid="{00000000-0005-0000-0000-00008F2A0000}"/>
    <cellStyle name="T_Book1_Nhu cau von ung truoc 2011 Tha h Hoa + Nge An gui TW_131114- Bieu giao du toan CTMTQG 2014 giao 2 5" xfId="7932" xr:uid="{00000000-0005-0000-0000-0000902A0000}"/>
    <cellStyle name="T_Book1_Nhu cau von ung truoc 2011 Tha h Hoa + Nge An gui TW_131114- Bieu giao du toan CTMTQG 2014 giao 3" xfId="7933" xr:uid="{00000000-0005-0000-0000-0000912A0000}"/>
    <cellStyle name="T_Book1_Nhu cau von ung truoc 2011 Tha h Hoa + Nge An gui TW_131114- Bieu giao du toan CTMTQG 2014 giao 3 2" xfId="7934" xr:uid="{00000000-0005-0000-0000-0000922A0000}"/>
    <cellStyle name="T_Book1_Nhu cau von ung truoc 2011 Tha h Hoa + Nge An gui TW_131114- Bieu giao du toan CTMTQG 2014 giao 3 3" xfId="7935" xr:uid="{00000000-0005-0000-0000-0000932A0000}"/>
    <cellStyle name="T_Book1_Nhu cau von ung truoc 2011 Tha h Hoa + Nge An gui TW_131114- Bieu giao du toan CTMTQG 2014 giao 4" xfId="7936" xr:uid="{00000000-0005-0000-0000-0000942A0000}"/>
    <cellStyle name="T_Book1_Nhu cau von ung truoc 2011 Tha h Hoa + Nge An gui TW_131114- Bieu giao du toan CTMTQG 2014 giao 4 2" xfId="7937" xr:uid="{00000000-0005-0000-0000-0000952A0000}"/>
    <cellStyle name="T_Book1_Nhu cau von ung truoc 2011 Tha h Hoa + Nge An gui TW_131114- Bieu giao du toan CTMTQG 2014 giao 4 3" xfId="7938" xr:uid="{00000000-0005-0000-0000-0000962A0000}"/>
    <cellStyle name="T_Book1_Nhu cau von ung truoc 2011 Tha h Hoa + Nge An gui TW_131114- Bieu giao du toan CTMTQG 2014 giao 5" xfId="7939" xr:uid="{00000000-0005-0000-0000-0000972A0000}"/>
    <cellStyle name="T_Book1_Nhu cau von ung truoc 2011 Tha h Hoa + Nge An gui TW_131114- Bieu giao du toan CTMTQG 2014 giao 6" xfId="7940" xr:uid="{00000000-0005-0000-0000-0000982A0000}"/>
    <cellStyle name="T_Book1_Nhu cau von ung truoc 2011 Tha h Hoa + Nge An gui TW_131114- Bieu giao du toan CTMTQG 2014 giao_Du toan chi NSDP 2017" xfId="7941" xr:uid="{00000000-0005-0000-0000-0000992A0000}"/>
    <cellStyle name="T_Book1_Nhu cau von ung truoc 2011 Tha h Hoa + Nge An gui TW_131114- Bieu giao du toan CTMTQG 2014 giao_Du toan chi NSDP 2017 2" xfId="7942" xr:uid="{00000000-0005-0000-0000-00009A2A0000}"/>
    <cellStyle name="T_Book1_Nhu cau von ung truoc 2011 Tha h Hoa + Nge An gui TW_131114- Bieu giao du toan CTMTQG 2014 giao_Du toan chi NSDP 2017 2 2" xfId="7943" xr:uid="{00000000-0005-0000-0000-00009B2A0000}"/>
    <cellStyle name="T_Book1_Nhu cau von ung truoc 2011 Tha h Hoa + Nge An gui TW_131114- Bieu giao du toan CTMTQG 2014 giao_Du toan chi NSDP 2017 2 3" xfId="7944" xr:uid="{00000000-0005-0000-0000-00009C2A0000}"/>
    <cellStyle name="T_Book1_Nhu cau von ung truoc 2011 Tha h Hoa + Nge An gui TW_131114- Bieu giao du toan CTMTQG 2014 giao_Du toan chi NSDP 2017 3" xfId="7945" xr:uid="{00000000-0005-0000-0000-00009D2A0000}"/>
    <cellStyle name="T_Book1_Nhu cau von ung truoc 2011 Tha h Hoa + Nge An gui TW_131114- Bieu giao du toan CTMTQG 2014 giao_Du toan chi NSDP 2017 3 2" xfId="7946" xr:uid="{00000000-0005-0000-0000-00009E2A0000}"/>
    <cellStyle name="T_Book1_Nhu cau von ung truoc 2011 Tha h Hoa + Nge An gui TW_131114- Bieu giao du toan CTMTQG 2014 giao_Du toan chi NSDP 2017 3 3" xfId="7947" xr:uid="{00000000-0005-0000-0000-00009F2A0000}"/>
    <cellStyle name="T_Book1_Nhu cau von ung truoc 2011 Tha h Hoa + Nge An gui TW_131114- Bieu giao du toan CTMTQG 2014 giao_Du toan chi NSDP 2017 4" xfId="7948" xr:uid="{00000000-0005-0000-0000-0000A02A0000}"/>
    <cellStyle name="T_Book1_Nhu cau von ung truoc 2011 Tha h Hoa + Nge An gui TW_131114- Bieu giao du toan CTMTQG 2014 giao_Du toan chi NSDP 2017 5" xfId="7949" xr:uid="{00000000-0005-0000-0000-0000A12A0000}"/>
    <cellStyle name="T_Book1_Nhu cau von ung truoc 2011 Tha h Hoa + Nge An gui TW_160715 Mau bieu du toan vong I nam 2017" xfId="7950" xr:uid="{00000000-0005-0000-0000-0000A22A0000}"/>
    <cellStyle name="T_Book1_Nhu cau von ung truoc 2011 Tha h Hoa + Nge An gui TW_160715 Mau bieu du toan vong I nam 2017 2" xfId="7951" xr:uid="{00000000-0005-0000-0000-0000A32A0000}"/>
    <cellStyle name="T_Book1_Nhu cau von ung truoc 2011 Tha h Hoa + Nge An gui TW_160715 Mau bieu du toan vong I nam 2017 2 2" xfId="7952" xr:uid="{00000000-0005-0000-0000-0000A42A0000}"/>
    <cellStyle name="T_Book1_Nhu cau von ung truoc 2011 Tha h Hoa + Nge An gui TW_160715 Mau bieu du toan vong I nam 2017 2 3" xfId="7953" xr:uid="{00000000-0005-0000-0000-0000A52A0000}"/>
    <cellStyle name="T_Book1_Nhu cau von ung truoc 2011 Tha h Hoa + Nge An gui TW_160715 Mau bieu du toan vong I nam 2017 3" xfId="7954" xr:uid="{00000000-0005-0000-0000-0000A62A0000}"/>
    <cellStyle name="T_Book1_Nhu cau von ung truoc 2011 Tha h Hoa + Nge An gui TW_160715 Mau bieu du toan vong I nam 2017 3 2" xfId="7955" xr:uid="{00000000-0005-0000-0000-0000A72A0000}"/>
    <cellStyle name="T_Book1_Nhu cau von ung truoc 2011 Tha h Hoa + Nge An gui TW_160715 Mau bieu du toan vong I nam 2017 3 3" xfId="7956" xr:uid="{00000000-0005-0000-0000-0000A82A0000}"/>
    <cellStyle name="T_Book1_Nhu cau von ung truoc 2011 Tha h Hoa + Nge An gui TW_160715 Mau bieu du toan vong I nam 2017 4" xfId="7957" xr:uid="{00000000-0005-0000-0000-0000A92A0000}"/>
    <cellStyle name="T_Book1_Nhu cau von ung truoc 2011 Tha h Hoa + Nge An gui TW_160715 Mau bieu du toan vong I nam 2017 5" xfId="7958" xr:uid="{00000000-0005-0000-0000-0000AA2A0000}"/>
    <cellStyle name="T_Book1_Nhu cau von ung truoc 2011 Tha h Hoa + Nge An gui TW_Bieu4HTMT" xfId="12901" xr:uid="{00000000-0005-0000-0000-0000AB2A0000}"/>
    <cellStyle name="T_Book1_Nhu cau von ung truoc 2011 Tha h Hoa + Nge An gui TW_Bieu4HTMT 2" xfId="12902" xr:uid="{00000000-0005-0000-0000-0000AC2A0000}"/>
    <cellStyle name="T_Book1_Nhu cau von ung truoc 2011 Tha h Hoa + Nge An gui TW_Bieu4HTMT_!1 1 bao cao giao KH ve HTCMT vung TNB   12-12-2011" xfId="12903" xr:uid="{00000000-0005-0000-0000-0000AD2A0000}"/>
    <cellStyle name="T_Book1_Nhu cau von ung truoc 2011 Tha h Hoa + Nge An gui TW_Bieu4HTMT_!1 1 bao cao giao KH ve HTCMT vung TNB   12-12-2011 2" xfId="12904" xr:uid="{00000000-0005-0000-0000-0000AE2A0000}"/>
    <cellStyle name="T_Book1_Nhu cau von ung truoc 2011 Tha h Hoa + Nge An gui TW_Bieu4HTMT_KH TPCP vung TNB (03-1-2012)" xfId="12905" xr:uid="{00000000-0005-0000-0000-0000AF2A0000}"/>
    <cellStyle name="T_Book1_Nhu cau von ung truoc 2011 Tha h Hoa + Nge An gui TW_Bieu4HTMT_KH TPCP vung TNB (03-1-2012) 2" xfId="12906" xr:uid="{00000000-0005-0000-0000-0000B02A0000}"/>
    <cellStyle name="T_Book1_Nhu cau von ung truoc 2011 Tha h Hoa + Nge An gui TW_Du toan chi NSDP 2017" xfId="7959" xr:uid="{00000000-0005-0000-0000-0000B12A0000}"/>
    <cellStyle name="T_Book1_Nhu cau von ung truoc 2011 Tha h Hoa + Nge An gui TW_Du toan chi NSDP 2017 2" xfId="7960" xr:uid="{00000000-0005-0000-0000-0000B22A0000}"/>
    <cellStyle name="T_Book1_Nhu cau von ung truoc 2011 Tha h Hoa + Nge An gui TW_Du toan chi NSDP 2017 2 2" xfId="7961" xr:uid="{00000000-0005-0000-0000-0000B32A0000}"/>
    <cellStyle name="T_Book1_Nhu cau von ung truoc 2011 Tha h Hoa + Nge An gui TW_Du toan chi NSDP 2017 2 3" xfId="7962" xr:uid="{00000000-0005-0000-0000-0000B42A0000}"/>
    <cellStyle name="T_Book1_Nhu cau von ung truoc 2011 Tha h Hoa + Nge An gui TW_Du toan chi NSDP 2017 3" xfId="7963" xr:uid="{00000000-0005-0000-0000-0000B52A0000}"/>
    <cellStyle name="T_Book1_Nhu cau von ung truoc 2011 Tha h Hoa + Nge An gui TW_Du toan chi NSDP 2017 3 2" xfId="7964" xr:uid="{00000000-0005-0000-0000-0000B62A0000}"/>
    <cellStyle name="T_Book1_Nhu cau von ung truoc 2011 Tha h Hoa + Nge An gui TW_Du toan chi NSDP 2017 3 3" xfId="7965" xr:uid="{00000000-0005-0000-0000-0000B72A0000}"/>
    <cellStyle name="T_Book1_Nhu cau von ung truoc 2011 Tha h Hoa + Nge An gui TW_Du toan chi NSDP 2017 4" xfId="7966" xr:uid="{00000000-0005-0000-0000-0000B82A0000}"/>
    <cellStyle name="T_Book1_Nhu cau von ung truoc 2011 Tha h Hoa + Nge An gui TW_Du toan chi NSDP 2017 5" xfId="7967" xr:uid="{00000000-0005-0000-0000-0000B92A0000}"/>
    <cellStyle name="T_Book1_Nhu cau von ung truoc 2011 Tha h Hoa + Nge An gui TW_KH TPCP vung TNB (03-1-2012)" xfId="12907" xr:uid="{00000000-0005-0000-0000-0000BA2A0000}"/>
    <cellStyle name="T_Book1_Nhu cau von ung truoc 2011 Tha h Hoa + Nge An gui TW_KH TPCP vung TNB (03-1-2012) 2" xfId="12908" xr:uid="{00000000-0005-0000-0000-0000BB2A0000}"/>
    <cellStyle name="T_Book1_NSNN cac dia phuong ke hoach 2015 NSNN final (PA long ho tro cap bach 27-10)" xfId="12898" xr:uid="{00000000-0005-0000-0000-0000BC2A0000}"/>
    <cellStyle name="T_Book1_Phu luc so 17 - Bieu bo sung co muc tieu nam 2017 - Von dau tu" xfId="7968" xr:uid="{00000000-0005-0000-0000-0000BD2A0000}"/>
    <cellStyle name="T_Book1_Phu luc so 17 - Bieu bo sung co muc tieu nam 2017 - Von dau tu 2" xfId="7969" xr:uid="{00000000-0005-0000-0000-0000BE2A0000}"/>
    <cellStyle name="T_Book1_Phu luc so 17 - Bieu bo sung co muc tieu nam 2017 - Von dau tu 2 2" xfId="7970" xr:uid="{00000000-0005-0000-0000-0000BF2A0000}"/>
    <cellStyle name="T_Book1_Phu luc so 17 - Bieu bo sung co muc tieu nam 2017 - Von dau tu 2 3" xfId="7971" xr:uid="{00000000-0005-0000-0000-0000C02A0000}"/>
    <cellStyle name="T_Book1_Phu luc so 17 - Bieu bo sung co muc tieu nam 2017 - Von dau tu 3" xfId="7972" xr:uid="{00000000-0005-0000-0000-0000C12A0000}"/>
    <cellStyle name="T_Book1_Phu luc so 17 - Bieu bo sung co muc tieu nam 2017 - Von dau tu 3 2" xfId="7973" xr:uid="{00000000-0005-0000-0000-0000C22A0000}"/>
    <cellStyle name="T_Book1_Phu luc so 17 - Bieu bo sung co muc tieu nam 2017 - Von dau tu 3 3" xfId="7974" xr:uid="{00000000-0005-0000-0000-0000C32A0000}"/>
    <cellStyle name="T_Book1_Phu luc so 17 - Bieu bo sung co muc tieu nam 2017 - Von dau tu 4" xfId="7975" xr:uid="{00000000-0005-0000-0000-0000C42A0000}"/>
    <cellStyle name="T_Book1_Phu luc so 17 - Bieu bo sung co muc tieu nam 2017 - Von dau tu 5" xfId="7976" xr:uid="{00000000-0005-0000-0000-0000C52A0000}"/>
    <cellStyle name="T_Book1_phu luc tong ket tinh hinh TH giai doan 03-10 (ngay 30)" xfId="7977" xr:uid="{00000000-0005-0000-0000-0000C62A0000}"/>
    <cellStyle name="T_Book1_phu luc tong ket tinh hinh TH giai doan 03-10 (ngay 30) 2" xfId="7978" xr:uid="{00000000-0005-0000-0000-0000C72A0000}"/>
    <cellStyle name="T_Book1_phu luc tong ket tinh hinh TH giai doan 03-10 (ngay 30) 2 2" xfId="7979" xr:uid="{00000000-0005-0000-0000-0000C82A0000}"/>
    <cellStyle name="T_Book1_phu luc tong ket tinh hinh TH giai doan 03-10 (ngay 30) 2 3" xfId="7980" xr:uid="{00000000-0005-0000-0000-0000C92A0000}"/>
    <cellStyle name="T_Book1_phu luc tong ket tinh hinh TH giai doan 03-10 (ngay 30) 3" xfId="7981" xr:uid="{00000000-0005-0000-0000-0000CA2A0000}"/>
    <cellStyle name="T_Book1_phu luc tong ket tinh hinh TH giai doan 03-10 (ngay 30) 3 2" xfId="7982" xr:uid="{00000000-0005-0000-0000-0000CB2A0000}"/>
    <cellStyle name="T_Book1_phu luc tong ket tinh hinh TH giai doan 03-10 (ngay 30) 3 3" xfId="7983" xr:uid="{00000000-0005-0000-0000-0000CC2A0000}"/>
    <cellStyle name="T_Book1_phu luc tong ket tinh hinh TH giai doan 03-10 (ngay 30) 4" xfId="7984" xr:uid="{00000000-0005-0000-0000-0000CD2A0000}"/>
    <cellStyle name="T_Book1_phu luc tong ket tinh hinh TH giai doan 03-10 (ngay 30) 5" xfId="7985" xr:uid="{00000000-0005-0000-0000-0000CE2A0000}"/>
    <cellStyle name="T_Book1_phu luc tong ket tinh hinh TH giai doan 03-10 (ngay 30)_!1 1 bao cao giao KH ve HTCMT vung TNB   12-12-2011" xfId="12909" xr:uid="{00000000-0005-0000-0000-0000CF2A0000}"/>
    <cellStyle name="T_Book1_phu luc tong ket tinh hinh TH giai doan 03-10 (ngay 30)_!1 1 bao cao giao KH ve HTCMT vung TNB   12-12-2011 2" xfId="12910" xr:uid="{00000000-0005-0000-0000-0000D02A0000}"/>
    <cellStyle name="T_Book1_phu luc tong ket tinh hinh TH giai doan 03-10 (ngay 30)_131114- Bieu giao du toan CTMTQG 2014 giao" xfId="7986" xr:uid="{00000000-0005-0000-0000-0000D12A0000}"/>
    <cellStyle name="T_Book1_phu luc tong ket tinh hinh TH giai doan 03-10 (ngay 30)_131114- Bieu giao du toan CTMTQG 2014 giao 2" xfId="7987" xr:uid="{00000000-0005-0000-0000-0000D22A0000}"/>
    <cellStyle name="T_Book1_phu luc tong ket tinh hinh TH giai doan 03-10 (ngay 30)_131114- Bieu giao du toan CTMTQG 2014 giao 2 2" xfId="7988" xr:uid="{00000000-0005-0000-0000-0000D32A0000}"/>
    <cellStyle name="T_Book1_phu luc tong ket tinh hinh TH giai doan 03-10 (ngay 30)_131114- Bieu giao du toan CTMTQG 2014 giao 2 2 2" xfId="7989" xr:uid="{00000000-0005-0000-0000-0000D42A0000}"/>
    <cellStyle name="T_Book1_phu luc tong ket tinh hinh TH giai doan 03-10 (ngay 30)_131114- Bieu giao du toan CTMTQG 2014 giao 2 2 3" xfId="7990" xr:uid="{00000000-0005-0000-0000-0000D52A0000}"/>
    <cellStyle name="T_Book1_phu luc tong ket tinh hinh TH giai doan 03-10 (ngay 30)_131114- Bieu giao du toan CTMTQG 2014 giao 2 3" xfId="7991" xr:uid="{00000000-0005-0000-0000-0000D62A0000}"/>
    <cellStyle name="T_Book1_phu luc tong ket tinh hinh TH giai doan 03-10 (ngay 30)_131114- Bieu giao du toan CTMTQG 2014 giao 2 3 2" xfId="7992" xr:uid="{00000000-0005-0000-0000-0000D72A0000}"/>
    <cellStyle name="T_Book1_phu luc tong ket tinh hinh TH giai doan 03-10 (ngay 30)_131114- Bieu giao du toan CTMTQG 2014 giao 2 3 3" xfId="7993" xr:uid="{00000000-0005-0000-0000-0000D82A0000}"/>
    <cellStyle name="T_Book1_phu luc tong ket tinh hinh TH giai doan 03-10 (ngay 30)_131114- Bieu giao du toan CTMTQG 2014 giao 2 4" xfId="7994" xr:uid="{00000000-0005-0000-0000-0000D92A0000}"/>
    <cellStyle name="T_Book1_phu luc tong ket tinh hinh TH giai doan 03-10 (ngay 30)_131114- Bieu giao du toan CTMTQG 2014 giao 2 5" xfId="7995" xr:uid="{00000000-0005-0000-0000-0000DA2A0000}"/>
    <cellStyle name="T_Book1_phu luc tong ket tinh hinh TH giai doan 03-10 (ngay 30)_131114- Bieu giao du toan CTMTQG 2014 giao 3" xfId="7996" xr:uid="{00000000-0005-0000-0000-0000DB2A0000}"/>
    <cellStyle name="T_Book1_phu luc tong ket tinh hinh TH giai doan 03-10 (ngay 30)_131114- Bieu giao du toan CTMTQG 2014 giao 3 2" xfId="7997" xr:uid="{00000000-0005-0000-0000-0000DC2A0000}"/>
    <cellStyle name="T_Book1_phu luc tong ket tinh hinh TH giai doan 03-10 (ngay 30)_131114- Bieu giao du toan CTMTQG 2014 giao 3 3" xfId="7998" xr:uid="{00000000-0005-0000-0000-0000DD2A0000}"/>
    <cellStyle name="T_Book1_phu luc tong ket tinh hinh TH giai doan 03-10 (ngay 30)_131114- Bieu giao du toan CTMTQG 2014 giao 4" xfId="7999" xr:uid="{00000000-0005-0000-0000-0000DE2A0000}"/>
    <cellStyle name="T_Book1_phu luc tong ket tinh hinh TH giai doan 03-10 (ngay 30)_131114- Bieu giao du toan CTMTQG 2014 giao 4 2" xfId="8000" xr:uid="{00000000-0005-0000-0000-0000DF2A0000}"/>
    <cellStyle name="T_Book1_phu luc tong ket tinh hinh TH giai doan 03-10 (ngay 30)_131114- Bieu giao du toan CTMTQG 2014 giao 4 3" xfId="8001" xr:uid="{00000000-0005-0000-0000-0000E02A0000}"/>
    <cellStyle name="T_Book1_phu luc tong ket tinh hinh TH giai doan 03-10 (ngay 30)_131114- Bieu giao du toan CTMTQG 2014 giao 5" xfId="8002" xr:uid="{00000000-0005-0000-0000-0000E12A0000}"/>
    <cellStyle name="T_Book1_phu luc tong ket tinh hinh TH giai doan 03-10 (ngay 30)_131114- Bieu giao du toan CTMTQG 2014 giao 6" xfId="8003" xr:uid="{00000000-0005-0000-0000-0000E22A0000}"/>
    <cellStyle name="T_Book1_phu luc tong ket tinh hinh TH giai doan 03-10 (ngay 30)_131114- Bieu giao du toan CTMTQG 2014 giao_Du toan chi NSDP 2017" xfId="8004" xr:uid="{00000000-0005-0000-0000-0000E32A0000}"/>
    <cellStyle name="T_Book1_phu luc tong ket tinh hinh TH giai doan 03-10 (ngay 30)_131114- Bieu giao du toan CTMTQG 2014 giao_Du toan chi NSDP 2017 2" xfId="8005" xr:uid="{00000000-0005-0000-0000-0000E42A0000}"/>
    <cellStyle name="T_Book1_phu luc tong ket tinh hinh TH giai doan 03-10 (ngay 30)_131114- Bieu giao du toan CTMTQG 2014 giao_Du toan chi NSDP 2017 2 2" xfId="8006" xr:uid="{00000000-0005-0000-0000-0000E52A0000}"/>
    <cellStyle name="T_Book1_phu luc tong ket tinh hinh TH giai doan 03-10 (ngay 30)_131114- Bieu giao du toan CTMTQG 2014 giao_Du toan chi NSDP 2017 2 3" xfId="8007" xr:uid="{00000000-0005-0000-0000-0000E62A0000}"/>
    <cellStyle name="T_Book1_phu luc tong ket tinh hinh TH giai doan 03-10 (ngay 30)_131114- Bieu giao du toan CTMTQG 2014 giao_Du toan chi NSDP 2017 3" xfId="8008" xr:uid="{00000000-0005-0000-0000-0000E72A0000}"/>
    <cellStyle name="T_Book1_phu luc tong ket tinh hinh TH giai doan 03-10 (ngay 30)_131114- Bieu giao du toan CTMTQG 2014 giao_Du toan chi NSDP 2017 3 2" xfId="8009" xr:uid="{00000000-0005-0000-0000-0000E82A0000}"/>
    <cellStyle name="T_Book1_phu luc tong ket tinh hinh TH giai doan 03-10 (ngay 30)_131114- Bieu giao du toan CTMTQG 2014 giao_Du toan chi NSDP 2017 3 3" xfId="8010" xr:uid="{00000000-0005-0000-0000-0000E92A0000}"/>
    <cellStyle name="T_Book1_phu luc tong ket tinh hinh TH giai doan 03-10 (ngay 30)_131114- Bieu giao du toan CTMTQG 2014 giao_Du toan chi NSDP 2017 4" xfId="8011" xr:uid="{00000000-0005-0000-0000-0000EA2A0000}"/>
    <cellStyle name="T_Book1_phu luc tong ket tinh hinh TH giai doan 03-10 (ngay 30)_131114- Bieu giao du toan CTMTQG 2014 giao_Du toan chi NSDP 2017 5" xfId="8012" xr:uid="{00000000-0005-0000-0000-0000EB2A0000}"/>
    <cellStyle name="T_Book1_phu luc tong ket tinh hinh TH giai doan 03-10 (ngay 30)_160715 Mau bieu du toan vong I nam 2017" xfId="8013" xr:uid="{00000000-0005-0000-0000-0000EC2A0000}"/>
    <cellStyle name="T_Book1_phu luc tong ket tinh hinh TH giai doan 03-10 (ngay 30)_160715 Mau bieu du toan vong I nam 2017 2" xfId="8014" xr:uid="{00000000-0005-0000-0000-0000ED2A0000}"/>
    <cellStyle name="T_Book1_phu luc tong ket tinh hinh TH giai doan 03-10 (ngay 30)_160715 Mau bieu du toan vong I nam 2017 2 2" xfId="8015" xr:uid="{00000000-0005-0000-0000-0000EE2A0000}"/>
    <cellStyle name="T_Book1_phu luc tong ket tinh hinh TH giai doan 03-10 (ngay 30)_160715 Mau bieu du toan vong I nam 2017 2 3" xfId="8016" xr:uid="{00000000-0005-0000-0000-0000EF2A0000}"/>
    <cellStyle name="T_Book1_phu luc tong ket tinh hinh TH giai doan 03-10 (ngay 30)_160715 Mau bieu du toan vong I nam 2017 3" xfId="8017" xr:uid="{00000000-0005-0000-0000-0000F02A0000}"/>
    <cellStyle name="T_Book1_phu luc tong ket tinh hinh TH giai doan 03-10 (ngay 30)_160715 Mau bieu du toan vong I nam 2017 3 2" xfId="8018" xr:uid="{00000000-0005-0000-0000-0000F12A0000}"/>
    <cellStyle name="T_Book1_phu luc tong ket tinh hinh TH giai doan 03-10 (ngay 30)_160715 Mau bieu du toan vong I nam 2017 3 3" xfId="8019" xr:uid="{00000000-0005-0000-0000-0000F22A0000}"/>
    <cellStyle name="T_Book1_phu luc tong ket tinh hinh TH giai doan 03-10 (ngay 30)_160715 Mau bieu du toan vong I nam 2017 4" xfId="8020" xr:uid="{00000000-0005-0000-0000-0000F32A0000}"/>
    <cellStyle name="T_Book1_phu luc tong ket tinh hinh TH giai doan 03-10 (ngay 30)_160715 Mau bieu du toan vong I nam 2017 5" xfId="8021" xr:uid="{00000000-0005-0000-0000-0000F42A0000}"/>
    <cellStyle name="T_Book1_phu luc tong ket tinh hinh TH giai doan 03-10 (ngay 30)_CTMTQG 2015" xfId="12911" xr:uid="{00000000-0005-0000-0000-0000F52A0000}"/>
    <cellStyle name="T_Book1_phu luc tong ket tinh hinh TH giai doan 03-10 (ngay 30)_Du toan chi NSDP 2017" xfId="8022" xr:uid="{00000000-0005-0000-0000-0000F62A0000}"/>
    <cellStyle name="T_Book1_phu luc tong ket tinh hinh TH giai doan 03-10 (ngay 30)_Du toan chi NSDP 2017 2" xfId="8023" xr:uid="{00000000-0005-0000-0000-0000F72A0000}"/>
    <cellStyle name="T_Book1_phu luc tong ket tinh hinh TH giai doan 03-10 (ngay 30)_Du toan chi NSDP 2017 2 2" xfId="8024" xr:uid="{00000000-0005-0000-0000-0000F82A0000}"/>
    <cellStyle name="T_Book1_phu luc tong ket tinh hinh TH giai doan 03-10 (ngay 30)_Du toan chi NSDP 2017 2 3" xfId="8025" xr:uid="{00000000-0005-0000-0000-0000F92A0000}"/>
    <cellStyle name="T_Book1_phu luc tong ket tinh hinh TH giai doan 03-10 (ngay 30)_Du toan chi NSDP 2017 3" xfId="8026" xr:uid="{00000000-0005-0000-0000-0000FA2A0000}"/>
    <cellStyle name="T_Book1_phu luc tong ket tinh hinh TH giai doan 03-10 (ngay 30)_Du toan chi NSDP 2017 3 2" xfId="8027" xr:uid="{00000000-0005-0000-0000-0000FB2A0000}"/>
    <cellStyle name="T_Book1_phu luc tong ket tinh hinh TH giai doan 03-10 (ngay 30)_Du toan chi NSDP 2017 3 3" xfId="8028" xr:uid="{00000000-0005-0000-0000-0000FC2A0000}"/>
    <cellStyle name="T_Book1_phu luc tong ket tinh hinh TH giai doan 03-10 (ngay 30)_Du toan chi NSDP 2017 4" xfId="8029" xr:uid="{00000000-0005-0000-0000-0000FD2A0000}"/>
    <cellStyle name="T_Book1_phu luc tong ket tinh hinh TH giai doan 03-10 (ngay 30)_Du toan chi NSDP 2017 5" xfId="8030" xr:uid="{00000000-0005-0000-0000-0000FE2A0000}"/>
    <cellStyle name="T_Book1_phu luc tong ket tinh hinh TH giai doan 03-10 (ngay 30)_KH TPCP vung TNB (03-1-2012)" xfId="12912" xr:uid="{00000000-0005-0000-0000-0000FF2A0000}"/>
    <cellStyle name="T_Book1_phu luc tong ket tinh hinh TH giai doan 03-10 (ngay 30)_KH TPCP vung TNB (03-1-2012) 2" xfId="12913" xr:uid="{00000000-0005-0000-0000-0000002B0000}"/>
    <cellStyle name="T_Book1_QD UBND tinh" xfId="8031" xr:uid="{00000000-0005-0000-0000-0000012B0000}"/>
    <cellStyle name="T_Book1_QD UBND tinh 2" xfId="8032" xr:uid="{00000000-0005-0000-0000-0000022B0000}"/>
    <cellStyle name="T_Book1_QD UBND tinh 2 2" xfId="8033" xr:uid="{00000000-0005-0000-0000-0000032B0000}"/>
    <cellStyle name="T_Book1_QD UBND tinh 2 2 2" xfId="8034" xr:uid="{00000000-0005-0000-0000-0000042B0000}"/>
    <cellStyle name="T_Book1_QD UBND tinh 2 2 2 2" xfId="15319" xr:uid="{00000000-0005-0000-0000-0000052B0000}"/>
    <cellStyle name="T_Book1_QD UBND tinh 2 2 3" xfId="8035" xr:uid="{00000000-0005-0000-0000-0000062B0000}"/>
    <cellStyle name="T_Book1_QD UBND tinh 2 2 3 2" xfId="15320" xr:uid="{00000000-0005-0000-0000-0000072B0000}"/>
    <cellStyle name="T_Book1_QD UBND tinh 2 2 4" xfId="15321" xr:uid="{00000000-0005-0000-0000-0000082B0000}"/>
    <cellStyle name="T_Book1_QD UBND tinh 2 3" xfId="8036" xr:uid="{00000000-0005-0000-0000-0000092B0000}"/>
    <cellStyle name="T_Book1_QD UBND tinh 2 3 2" xfId="8037" xr:uid="{00000000-0005-0000-0000-00000A2B0000}"/>
    <cellStyle name="T_Book1_QD UBND tinh 2 3 2 2" xfId="15322" xr:uid="{00000000-0005-0000-0000-00000B2B0000}"/>
    <cellStyle name="T_Book1_QD UBND tinh 2 3 3" xfId="8038" xr:uid="{00000000-0005-0000-0000-00000C2B0000}"/>
    <cellStyle name="T_Book1_QD UBND tinh 2 3 3 2" xfId="15323" xr:uid="{00000000-0005-0000-0000-00000D2B0000}"/>
    <cellStyle name="T_Book1_QD UBND tinh 2 3 4" xfId="15324" xr:uid="{00000000-0005-0000-0000-00000E2B0000}"/>
    <cellStyle name="T_Book1_QD UBND tinh 2 4" xfId="8039" xr:uid="{00000000-0005-0000-0000-00000F2B0000}"/>
    <cellStyle name="T_Book1_QD UBND tinh 2 4 2" xfId="15325" xr:uid="{00000000-0005-0000-0000-0000102B0000}"/>
    <cellStyle name="T_Book1_QD UBND tinh 2 5" xfId="8040" xr:uid="{00000000-0005-0000-0000-0000112B0000}"/>
    <cellStyle name="T_Book1_QD UBND tinh 2 5 2" xfId="15326" xr:uid="{00000000-0005-0000-0000-0000122B0000}"/>
    <cellStyle name="T_Book1_QD UBND tinh 2 6" xfId="15327" xr:uid="{00000000-0005-0000-0000-0000132B0000}"/>
    <cellStyle name="T_Book1_QD UBND tinh 3" xfId="8041" xr:uid="{00000000-0005-0000-0000-0000142B0000}"/>
    <cellStyle name="T_Book1_QD UBND tinh 3 2" xfId="8042" xr:uid="{00000000-0005-0000-0000-0000152B0000}"/>
    <cellStyle name="T_Book1_QD UBND tinh 3 2 2" xfId="15328" xr:uid="{00000000-0005-0000-0000-0000162B0000}"/>
    <cellStyle name="T_Book1_QD UBND tinh 3 3" xfId="8043" xr:uid="{00000000-0005-0000-0000-0000172B0000}"/>
    <cellStyle name="T_Book1_QD UBND tinh 3 3 2" xfId="15329" xr:uid="{00000000-0005-0000-0000-0000182B0000}"/>
    <cellStyle name="T_Book1_QD UBND tinh 3 4" xfId="15330" xr:uid="{00000000-0005-0000-0000-0000192B0000}"/>
    <cellStyle name="T_Book1_QD UBND tinh 4" xfId="8044" xr:uid="{00000000-0005-0000-0000-00001A2B0000}"/>
    <cellStyle name="T_Book1_QD UBND tinh 4 2" xfId="8045" xr:uid="{00000000-0005-0000-0000-00001B2B0000}"/>
    <cellStyle name="T_Book1_QD UBND tinh 4 2 2" xfId="15331" xr:uid="{00000000-0005-0000-0000-00001C2B0000}"/>
    <cellStyle name="T_Book1_QD UBND tinh 4 3" xfId="8046" xr:uid="{00000000-0005-0000-0000-00001D2B0000}"/>
    <cellStyle name="T_Book1_QD UBND tinh 4 3 2" xfId="15332" xr:uid="{00000000-0005-0000-0000-00001E2B0000}"/>
    <cellStyle name="T_Book1_QD UBND tinh 4 4" xfId="15333" xr:uid="{00000000-0005-0000-0000-00001F2B0000}"/>
    <cellStyle name="T_Book1_QD UBND tinh 5" xfId="8047" xr:uid="{00000000-0005-0000-0000-0000202B0000}"/>
    <cellStyle name="T_Book1_QD UBND tinh 5 2" xfId="15334" xr:uid="{00000000-0005-0000-0000-0000212B0000}"/>
    <cellStyle name="T_Book1_QD UBND tinh 6" xfId="8048" xr:uid="{00000000-0005-0000-0000-0000222B0000}"/>
    <cellStyle name="T_Book1_QD UBND tinh 6 2" xfId="15335" xr:uid="{00000000-0005-0000-0000-0000232B0000}"/>
    <cellStyle name="T_Book1_QD UBND tinh 7" xfId="15336" xr:uid="{00000000-0005-0000-0000-0000242B0000}"/>
    <cellStyle name="T_Book1_San sat hach moi" xfId="8049" xr:uid="{00000000-0005-0000-0000-0000252B0000}"/>
    <cellStyle name="T_Book1_San sat hach moi 2" xfId="8050" xr:uid="{00000000-0005-0000-0000-0000262B0000}"/>
    <cellStyle name="T_Book1_San sat hach moi 2 2" xfId="8051" xr:uid="{00000000-0005-0000-0000-0000272B0000}"/>
    <cellStyle name="T_Book1_San sat hach moi 2 2 2" xfId="8052" xr:uid="{00000000-0005-0000-0000-0000282B0000}"/>
    <cellStyle name="T_Book1_San sat hach moi 2 2 3" xfId="8053" xr:uid="{00000000-0005-0000-0000-0000292B0000}"/>
    <cellStyle name="T_Book1_San sat hach moi 2 3" xfId="8054" xr:uid="{00000000-0005-0000-0000-00002A2B0000}"/>
    <cellStyle name="T_Book1_San sat hach moi 2 3 2" xfId="8055" xr:uid="{00000000-0005-0000-0000-00002B2B0000}"/>
    <cellStyle name="T_Book1_San sat hach moi 2 3 3" xfId="8056" xr:uid="{00000000-0005-0000-0000-00002C2B0000}"/>
    <cellStyle name="T_Book1_San sat hach moi 2 4" xfId="8057" xr:uid="{00000000-0005-0000-0000-00002D2B0000}"/>
    <cellStyle name="T_Book1_San sat hach moi 2 5" xfId="8058" xr:uid="{00000000-0005-0000-0000-00002E2B0000}"/>
    <cellStyle name="T_Book1_San sat hach moi 3" xfId="8059" xr:uid="{00000000-0005-0000-0000-00002F2B0000}"/>
    <cellStyle name="T_Book1_San sat hach moi 3 2" xfId="8060" xr:uid="{00000000-0005-0000-0000-0000302B0000}"/>
    <cellStyle name="T_Book1_San sat hach moi 3 3" xfId="8061" xr:uid="{00000000-0005-0000-0000-0000312B0000}"/>
    <cellStyle name="T_Book1_San sat hach moi 4" xfId="8062" xr:uid="{00000000-0005-0000-0000-0000322B0000}"/>
    <cellStyle name="T_Book1_San sat hach moi 4 2" xfId="8063" xr:uid="{00000000-0005-0000-0000-0000332B0000}"/>
    <cellStyle name="T_Book1_San sat hach moi 4 3" xfId="8064" xr:uid="{00000000-0005-0000-0000-0000342B0000}"/>
    <cellStyle name="T_Book1_San sat hach moi 5" xfId="8065" xr:uid="{00000000-0005-0000-0000-0000352B0000}"/>
    <cellStyle name="T_Book1_San sat hach moi 6" xfId="8066" xr:uid="{00000000-0005-0000-0000-0000362B0000}"/>
    <cellStyle name="T_Book1_TH Ket qua thao luan nam 2015 - Vong 1- TCT (Nhan)" xfId="8139" xr:uid="{00000000-0005-0000-0000-0000372B0000}"/>
    <cellStyle name="T_Book1_TH Ket qua thao luan nam 2015 - Vong 1- TCT (Nhan) 2" xfId="8140" xr:uid="{00000000-0005-0000-0000-0000382B0000}"/>
    <cellStyle name="T_Book1_TH Ket qua thao luan nam 2015 - Vong 1- TCT (Nhan) 2 2" xfId="8141" xr:uid="{00000000-0005-0000-0000-0000392B0000}"/>
    <cellStyle name="T_Book1_TH Ket qua thao luan nam 2015 - Vong 1- TCT (Nhan) 2 3" xfId="8142" xr:uid="{00000000-0005-0000-0000-00003A2B0000}"/>
    <cellStyle name="T_Book1_TH Ket qua thao luan nam 2015 - Vong 1- TCT (Nhan) 3" xfId="8143" xr:uid="{00000000-0005-0000-0000-00003B2B0000}"/>
    <cellStyle name="T_Book1_TH Ket qua thao luan nam 2015 - Vong 1- TCT (Nhan) 3 2" xfId="8144" xr:uid="{00000000-0005-0000-0000-00003C2B0000}"/>
    <cellStyle name="T_Book1_TH Ket qua thao luan nam 2015 - Vong 1- TCT (Nhan) 3 3" xfId="8145" xr:uid="{00000000-0005-0000-0000-00003D2B0000}"/>
    <cellStyle name="T_Book1_TH Ket qua thao luan nam 2015 - Vong 1- TCT (Nhan) 4" xfId="8146" xr:uid="{00000000-0005-0000-0000-00003E2B0000}"/>
    <cellStyle name="T_Book1_TH Ket qua thao luan nam 2015 - Vong 1- TCT (Nhan) 5" xfId="8147" xr:uid="{00000000-0005-0000-0000-00003F2B0000}"/>
    <cellStyle name="T_Book1_TH Ket qua thao luan nam 2015 - Vong 1- TCT (Nhan)_161014 Bieu bo sung co muc tieu nam 2017 - dieu chinh chieu 19_10" xfId="8148" xr:uid="{00000000-0005-0000-0000-0000402B0000}"/>
    <cellStyle name="T_Book1_TH Ket qua thao luan nam 2015 - Vong 1- TCT (Nhan)_161014 Bieu bo sung co muc tieu nam 2017 - dieu chinh chieu 19_10 2" xfId="8149" xr:uid="{00000000-0005-0000-0000-0000412B0000}"/>
    <cellStyle name="T_Book1_TH Ket qua thao luan nam 2015 - Vong 1- TCT (Nhan)_161014 Bieu bo sung co muc tieu nam 2017 - dieu chinh chieu 19_10 2 2" xfId="8150" xr:uid="{00000000-0005-0000-0000-0000422B0000}"/>
    <cellStyle name="T_Book1_TH Ket qua thao luan nam 2015 - Vong 1- TCT (Nhan)_161014 Bieu bo sung co muc tieu nam 2017 - dieu chinh chieu 19_10 2 3" xfId="8151" xr:uid="{00000000-0005-0000-0000-0000432B0000}"/>
    <cellStyle name="T_Book1_TH Ket qua thao luan nam 2015 - Vong 1- TCT (Nhan)_161014 Bieu bo sung co muc tieu nam 2017 - dieu chinh chieu 19_10 3" xfId="8152" xr:uid="{00000000-0005-0000-0000-0000442B0000}"/>
    <cellStyle name="T_Book1_TH Ket qua thao luan nam 2015 - Vong 1- TCT (Nhan)_161014 Bieu bo sung co muc tieu nam 2017 - dieu chinh chieu 19_10 3 2" xfId="8153" xr:uid="{00000000-0005-0000-0000-0000452B0000}"/>
    <cellStyle name="T_Book1_TH Ket qua thao luan nam 2015 - Vong 1- TCT (Nhan)_161014 Bieu bo sung co muc tieu nam 2017 - dieu chinh chieu 19_10 3 3" xfId="8154" xr:uid="{00000000-0005-0000-0000-0000462B0000}"/>
    <cellStyle name="T_Book1_TH Ket qua thao luan nam 2015 - Vong 1- TCT (Nhan)_161014 Bieu bo sung co muc tieu nam 2017 - dieu chinh chieu 19_10 4" xfId="8155" xr:uid="{00000000-0005-0000-0000-0000472B0000}"/>
    <cellStyle name="T_Book1_TH Ket qua thao luan nam 2015 - Vong 1- TCT (Nhan)_161014 Bieu bo sung co muc tieu nam 2017 - dieu chinh chieu 19_10 5" xfId="8156" xr:uid="{00000000-0005-0000-0000-0000482B0000}"/>
    <cellStyle name="T_Book1_TH Ket qua thao luan nam 2015 - Vong 1- TCT (Nhan)_Phu luc so 17 - Bieu bo sung co muc tieu nam 2017 - Von dau tu" xfId="8157" xr:uid="{00000000-0005-0000-0000-0000492B0000}"/>
    <cellStyle name="T_Book1_TH Ket qua thao luan nam 2015 - Vong 1- TCT (Nhan)_Phu luc so 17 - Bieu bo sung co muc tieu nam 2017 - Von dau tu 2" xfId="8158" xr:uid="{00000000-0005-0000-0000-00004A2B0000}"/>
    <cellStyle name="T_Book1_TH Ket qua thao luan nam 2015 - Vong 1- TCT (Nhan)_Phu luc so 17 - Bieu bo sung co muc tieu nam 2017 - Von dau tu 2 2" xfId="8159" xr:uid="{00000000-0005-0000-0000-00004B2B0000}"/>
    <cellStyle name="T_Book1_TH Ket qua thao luan nam 2015 - Vong 1- TCT (Nhan)_Phu luc so 17 - Bieu bo sung co muc tieu nam 2017 - Von dau tu 2 3" xfId="8160" xr:uid="{00000000-0005-0000-0000-00004C2B0000}"/>
    <cellStyle name="T_Book1_TH Ket qua thao luan nam 2015 - Vong 1- TCT (Nhan)_Phu luc so 17 - Bieu bo sung co muc tieu nam 2017 - Von dau tu 3" xfId="8161" xr:uid="{00000000-0005-0000-0000-00004D2B0000}"/>
    <cellStyle name="T_Book1_TH Ket qua thao luan nam 2015 - Vong 1- TCT (Nhan)_Phu luc so 17 - Bieu bo sung co muc tieu nam 2017 - Von dau tu 3 2" xfId="8162" xr:uid="{00000000-0005-0000-0000-00004E2B0000}"/>
    <cellStyle name="T_Book1_TH Ket qua thao luan nam 2015 - Vong 1- TCT (Nhan)_Phu luc so 17 - Bieu bo sung co muc tieu nam 2017 - Von dau tu 3 3" xfId="8163" xr:uid="{00000000-0005-0000-0000-00004F2B0000}"/>
    <cellStyle name="T_Book1_TH Ket qua thao luan nam 2015 - Vong 1- TCT (Nhan)_Phu luc so 17 - Bieu bo sung co muc tieu nam 2017 - Von dau tu 4" xfId="8164" xr:uid="{00000000-0005-0000-0000-0000502B0000}"/>
    <cellStyle name="T_Book1_TH Ket qua thao luan nam 2015 - Vong 1- TCT (Nhan)_Phu luc so 17 - Bieu bo sung co muc tieu nam 2017 - Von dau tu 5" xfId="8165" xr:uid="{00000000-0005-0000-0000-0000512B0000}"/>
    <cellStyle name="T_Book1_TH Ket qua thao luan nam 2015 - Vong 1- TCT (Nhan)_Von ngoai nuoc" xfId="8166" xr:uid="{00000000-0005-0000-0000-0000522B0000}"/>
    <cellStyle name="T_Book1_TH Ket qua thao luan nam 2015 - Vong 1- TCT (Nhan)_Von ngoai nuoc 2" xfId="8167" xr:uid="{00000000-0005-0000-0000-0000532B0000}"/>
    <cellStyle name="T_Book1_TH Ket qua thao luan nam 2015 - Vong 1- TCT (Nhan)_Von ngoai nuoc 2 2" xfId="8168" xr:uid="{00000000-0005-0000-0000-0000542B0000}"/>
    <cellStyle name="T_Book1_TH Ket qua thao luan nam 2015 - Vong 1- TCT (Nhan)_Von ngoai nuoc 2 3" xfId="8169" xr:uid="{00000000-0005-0000-0000-0000552B0000}"/>
    <cellStyle name="T_Book1_TH Ket qua thao luan nam 2015 - Vong 1- TCT (Nhan)_Von ngoai nuoc 3" xfId="8170" xr:uid="{00000000-0005-0000-0000-0000562B0000}"/>
    <cellStyle name="T_Book1_TH Ket qua thao luan nam 2015 - Vong 1- TCT (Nhan)_Von ngoai nuoc 3 2" xfId="8171" xr:uid="{00000000-0005-0000-0000-0000572B0000}"/>
    <cellStyle name="T_Book1_TH Ket qua thao luan nam 2015 - Vong 1- TCT (Nhan)_Von ngoai nuoc 3 3" xfId="8172" xr:uid="{00000000-0005-0000-0000-0000582B0000}"/>
    <cellStyle name="T_Book1_TH Ket qua thao luan nam 2015 - Vong 1- TCT (Nhan)_Von ngoai nuoc 4" xfId="8173" xr:uid="{00000000-0005-0000-0000-0000592B0000}"/>
    <cellStyle name="T_Book1_TH Ket qua thao luan nam 2015 - Vong 1- TCT (Nhan)_Von ngoai nuoc 5" xfId="8174" xr:uid="{00000000-0005-0000-0000-00005A2B0000}"/>
    <cellStyle name="T_Book1_TH Ket qua thao luan nam 2015 - Vong 1- TCT (Nhan)_Von ngoai nuoc_Du toan chi NSDP 2017" xfId="8175" xr:uid="{00000000-0005-0000-0000-00005B2B0000}"/>
    <cellStyle name="T_Book1_TH Ket qua thao luan nam 2015 - Vong 1- TCT (Nhan)_Von ngoai nuoc_Du toan chi NSDP 2017 2" xfId="8176" xr:uid="{00000000-0005-0000-0000-00005C2B0000}"/>
    <cellStyle name="T_Book1_TH Ket qua thao luan nam 2015 - Vong 1- TCT (Nhan)_Von ngoai nuoc_Du toan chi NSDP 2017 2 2" xfId="8177" xr:uid="{00000000-0005-0000-0000-00005D2B0000}"/>
    <cellStyle name="T_Book1_TH Ket qua thao luan nam 2015 - Vong 1- TCT (Nhan)_Von ngoai nuoc_Du toan chi NSDP 2017 2 3" xfId="8178" xr:uid="{00000000-0005-0000-0000-00005E2B0000}"/>
    <cellStyle name="T_Book1_TH Ket qua thao luan nam 2015 - Vong 1- TCT (Nhan)_Von ngoai nuoc_Du toan chi NSDP 2017 3" xfId="8179" xr:uid="{00000000-0005-0000-0000-00005F2B0000}"/>
    <cellStyle name="T_Book1_TH Ket qua thao luan nam 2015 - Vong 1- TCT (Nhan)_Von ngoai nuoc_Du toan chi NSDP 2017 3 2" xfId="8180" xr:uid="{00000000-0005-0000-0000-0000602B0000}"/>
    <cellStyle name="T_Book1_TH Ket qua thao luan nam 2015 - Vong 1- TCT (Nhan)_Von ngoai nuoc_Du toan chi NSDP 2017 3 3" xfId="8181" xr:uid="{00000000-0005-0000-0000-0000612B0000}"/>
    <cellStyle name="T_Book1_TH Ket qua thao luan nam 2015 - Vong 1- TCT (Nhan)_Von ngoai nuoc_Du toan chi NSDP 2017 4" xfId="8182" xr:uid="{00000000-0005-0000-0000-0000622B0000}"/>
    <cellStyle name="T_Book1_TH Ket qua thao luan nam 2015 - Vong 1- TCT (Nhan)_Von ngoai nuoc_Du toan chi NSDP 2017 5" xfId="8183" xr:uid="{00000000-0005-0000-0000-0000632B0000}"/>
    <cellStyle name="T_Book1_TH ung tren 70%-Ra soat phap ly-8-6 (dung de chuyen vao vu TH)" xfId="8184" xr:uid="{00000000-0005-0000-0000-0000642B0000}"/>
    <cellStyle name="T_Book1_TH ung tren 70%-Ra soat phap ly-8-6 (dung de chuyen vao vu TH) 2" xfId="8185" xr:uid="{00000000-0005-0000-0000-0000652B0000}"/>
    <cellStyle name="T_Book1_TH ung tren 70%-Ra soat phap ly-8-6 (dung de chuyen vao vu TH) 2 2" xfId="8186" xr:uid="{00000000-0005-0000-0000-0000662B0000}"/>
    <cellStyle name="T_Book1_TH ung tren 70%-Ra soat phap ly-8-6 (dung de chuyen vao vu TH) 2 3" xfId="8187" xr:uid="{00000000-0005-0000-0000-0000672B0000}"/>
    <cellStyle name="T_Book1_TH ung tren 70%-Ra soat phap ly-8-6 (dung de chuyen vao vu TH) 3" xfId="8188" xr:uid="{00000000-0005-0000-0000-0000682B0000}"/>
    <cellStyle name="T_Book1_TH ung tren 70%-Ra soat phap ly-8-6 (dung de chuyen vao vu TH) 3 2" xfId="8189" xr:uid="{00000000-0005-0000-0000-0000692B0000}"/>
    <cellStyle name="T_Book1_TH ung tren 70%-Ra soat phap ly-8-6 (dung de chuyen vao vu TH) 3 3" xfId="8190" xr:uid="{00000000-0005-0000-0000-00006A2B0000}"/>
    <cellStyle name="T_Book1_TH ung tren 70%-Ra soat phap ly-8-6 (dung de chuyen vao vu TH) 4" xfId="8191" xr:uid="{00000000-0005-0000-0000-00006B2B0000}"/>
    <cellStyle name="T_Book1_TH ung tren 70%-Ra soat phap ly-8-6 (dung de chuyen vao vu TH) 5" xfId="8192" xr:uid="{00000000-0005-0000-0000-00006C2B0000}"/>
    <cellStyle name="T_Book1_TH ung tren 70%-Ra soat phap ly-8-6 (dung de chuyen vao vu TH)_!1 1 bao cao giao KH ve HTCMT vung TNB   12-12-2011" xfId="12921" xr:uid="{00000000-0005-0000-0000-00006D2B0000}"/>
    <cellStyle name="T_Book1_TH ung tren 70%-Ra soat phap ly-8-6 (dung de chuyen vao vu TH)_!1 1 bao cao giao KH ve HTCMT vung TNB   12-12-2011 2" xfId="12922" xr:uid="{00000000-0005-0000-0000-00006E2B0000}"/>
    <cellStyle name="T_Book1_TH ung tren 70%-Ra soat phap ly-8-6 (dung de chuyen vao vu TH)_131114- Bieu giao du toan CTMTQG 2014 giao" xfId="8193" xr:uid="{00000000-0005-0000-0000-00006F2B0000}"/>
    <cellStyle name="T_Book1_TH ung tren 70%-Ra soat phap ly-8-6 (dung de chuyen vao vu TH)_131114- Bieu giao du toan CTMTQG 2014 giao 2" xfId="8194" xr:uid="{00000000-0005-0000-0000-0000702B0000}"/>
    <cellStyle name="T_Book1_TH ung tren 70%-Ra soat phap ly-8-6 (dung de chuyen vao vu TH)_131114- Bieu giao du toan CTMTQG 2014 giao 2 2" xfId="8195" xr:uid="{00000000-0005-0000-0000-0000712B0000}"/>
    <cellStyle name="T_Book1_TH ung tren 70%-Ra soat phap ly-8-6 (dung de chuyen vao vu TH)_131114- Bieu giao du toan CTMTQG 2014 giao 2 2 2" xfId="8196" xr:uid="{00000000-0005-0000-0000-0000722B0000}"/>
    <cellStyle name="T_Book1_TH ung tren 70%-Ra soat phap ly-8-6 (dung de chuyen vao vu TH)_131114- Bieu giao du toan CTMTQG 2014 giao 2 2 3" xfId="8197" xr:uid="{00000000-0005-0000-0000-0000732B0000}"/>
    <cellStyle name="T_Book1_TH ung tren 70%-Ra soat phap ly-8-6 (dung de chuyen vao vu TH)_131114- Bieu giao du toan CTMTQG 2014 giao 2 3" xfId="8198" xr:uid="{00000000-0005-0000-0000-0000742B0000}"/>
    <cellStyle name="T_Book1_TH ung tren 70%-Ra soat phap ly-8-6 (dung de chuyen vao vu TH)_131114- Bieu giao du toan CTMTQG 2014 giao 2 3 2" xfId="8199" xr:uid="{00000000-0005-0000-0000-0000752B0000}"/>
    <cellStyle name="T_Book1_TH ung tren 70%-Ra soat phap ly-8-6 (dung de chuyen vao vu TH)_131114- Bieu giao du toan CTMTQG 2014 giao 2 3 3" xfId="8200" xr:uid="{00000000-0005-0000-0000-0000762B0000}"/>
    <cellStyle name="T_Book1_TH ung tren 70%-Ra soat phap ly-8-6 (dung de chuyen vao vu TH)_131114- Bieu giao du toan CTMTQG 2014 giao 2 4" xfId="8201" xr:uid="{00000000-0005-0000-0000-0000772B0000}"/>
    <cellStyle name="T_Book1_TH ung tren 70%-Ra soat phap ly-8-6 (dung de chuyen vao vu TH)_131114- Bieu giao du toan CTMTQG 2014 giao 2 5" xfId="8202" xr:uid="{00000000-0005-0000-0000-0000782B0000}"/>
    <cellStyle name="T_Book1_TH ung tren 70%-Ra soat phap ly-8-6 (dung de chuyen vao vu TH)_131114- Bieu giao du toan CTMTQG 2014 giao 3" xfId="8203" xr:uid="{00000000-0005-0000-0000-0000792B0000}"/>
    <cellStyle name="T_Book1_TH ung tren 70%-Ra soat phap ly-8-6 (dung de chuyen vao vu TH)_131114- Bieu giao du toan CTMTQG 2014 giao 3 2" xfId="8204" xr:uid="{00000000-0005-0000-0000-00007A2B0000}"/>
    <cellStyle name="T_Book1_TH ung tren 70%-Ra soat phap ly-8-6 (dung de chuyen vao vu TH)_131114- Bieu giao du toan CTMTQG 2014 giao 3 3" xfId="8205" xr:uid="{00000000-0005-0000-0000-00007B2B0000}"/>
    <cellStyle name="T_Book1_TH ung tren 70%-Ra soat phap ly-8-6 (dung de chuyen vao vu TH)_131114- Bieu giao du toan CTMTQG 2014 giao 4" xfId="8206" xr:uid="{00000000-0005-0000-0000-00007C2B0000}"/>
    <cellStyle name="T_Book1_TH ung tren 70%-Ra soat phap ly-8-6 (dung de chuyen vao vu TH)_131114- Bieu giao du toan CTMTQG 2014 giao 4 2" xfId="8207" xr:uid="{00000000-0005-0000-0000-00007D2B0000}"/>
    <cellStyle name="T_Book1_TH ung tren 70%-Ra soat phap ly-8-6 (dung de chuyen vao vu TH)_131114- Bieu giao du toan CTMTQG 2014 giao 4 3" xfId="8208" xr:uid="{00000000-0005-0000-0000-00007E2B0000}"/>
    <cellStyle name="T_Book1_TH ung tren 70%-Ra soat phap ly-8-6 (dung de chuyen vao vu TH)_131114- Bieu giao du toan CTMTQG 2014 giao 5" xfId="8209" xr:uid="{00000000-0005-0000-0000-00007F2B0000}"/>
    <cellStyle name="T_Book1_TH ung tren 70%-Ra soat phap ly-8-6 (dung de chuyen vao vu TH)_131114- Bieu giao du toan CTMTQG 2014 giao 6" xfId="8210" xr:uid="{00000000-0005-0000-0000-0000802B0000}"/>
    <cellStyle name="T_Book1_TH ung tren 70%-Ra soat phap ly-8-6 (dung de chuyen vao vu TH)_131114- Bieu giao du toan CTMTQG 2014 giao_Du toan chi NSDP 2017" xfId="8211" xr:uid="{00000000-0005-0000-0000-0000812B0000}"/>
    <cellStyle name="T_Book1_TH ung tren 70%-Ra soat phap ly-8-6 (dung de chuyen vao vu TH)_131114- Bieu giao du toan CTMTQG 2014 giao_Du toan chi NSDP 2017 2" xfId="8212" xr:uid="{00000000-0005-0000-0000-0000822B0000}"/>
    <cellStyle name="T_Book1_TH ung tren 70%-Ra soat phap ly-8-6 (dung de chuyen vao vu TH)_131114- Bieu giao du toan CTMTQG 2014 giao_Du toan chi NSDP 2017 2 2" xfId="8213" xr:uid="{00000000-0005-0000-0000-0000832B0000}"/>
    <cellStyle name="T_Book1_TH ung tren 70%-Ra soat phap ly-8-6 (dung de chuyen vao vu TH)_131114- Bieu giao du toan CTMTQG 2014 giao_Du toan chi NSDP 2017 2 3" xfId="8214" xr:uid="{00000000-0005-0000-0000-0000842B0000}"/>
    <cellStyle name="T_Book1_TH ung tren 70%-Ra soat phap ly-8-6 (dung de chuyen vao vu TH)_131114- Bieu giao du toan CTMTQG 2014 giao_Du toan chi NSDP 2017 3" xfId="8215" xr:uid="{00000000-0005-0000-0000-0000852B0000}"/>
    <cellStyle name="T_Book1_TH ung tren 70%-Ra soat phap ly-8-6 (dung de chuyen vao vu TH)_131114- Bieu giao du toan CTMTQG 2014 giao_Du toan chi NSDP 2017 3 2" xfId="8216" xr:uid="{00000000-0005-0000-0000-0000862B0000}"/>
    <cellStyle name="T_Book1_TH ung tren 70%-Ra soat phap ly-8-6 (dung de chuyen vao vu TH)_131114- Bieu giao du toan CTMTQG 2014 giao_Du toan chi NSDP 2017 3 3" xfId="8217" xr:uid="{00000000-0005-0000-0000-0000872B0000}"/>
    <cellStyle name="T_Book1_TH ung tren 70%-Ra soat phap ly-8-6 (dung de chuyen vao vu TH)_131114- Bieu giao du toan CTMTQG 2014 giao_Du toan chi NSDP 2017 4" xfId="8218" xr:uid="{00000000-0005-0000-0000-0000882B0000}"/>
    <cellStyle name="T_Book1_TH ung tren 70%-Ra soat phap ly-8-6 (dung de chuyen vao vu TH)_131114- Bieu giao du toan CTMTQG 2014 giao_Du toan chi NSDP 2017 5" xfId="8219" xr:uid="{00000000-0005-0000-0000-0000892B0000}"/>
    <cellStyle name="T_Book1_TH ung tren 70%-Ra soat phap ly-8-6 (dung de chuyen vao vu TH)_160715 Mau bieu du toan vong I nam 2017" xfId="8220" xr:uid="{00000000-0005-0000-0000-00008A2B0000}"/>
    <cellStyle name="T_Book1_TH ung tren 70%-Ra soat phap ly-8-6 (dung de chuyen vao vu TH)_160715 Mau bieu du toan vong I nam 2017 2" xfId="8221" xr:uid="{00000000-0005-0000-0000-00008B2B0000}"/>
    <cellStyle name="T_Book1_TH ung tren 70%-Ra soat phap ly-8-6 (dung de chuyen vao vu TH)_160715 Mau bieu du toan vong I nam 2017 2 2" xfId="8222" xr:uid="{00000000-0005-0000-0000-00008C2B0000}"/>
    <cellStyle name="T_Book1_TH ung tren 70%-Ra soat phap ly-8-6 (dung de chuyen vao vu TH)_160715 Mau bieu du toan vong I nam 2017 2 3" xfId="8223" xr:uid="{00000000-0005-0000-0000-00008D2B0000}"/>
    <cellStyle name="T_Book1_TH ung tren 70%-Ra soat phap ly-8-6 (dung de chuyen vao vu TH)_160715 Mau bieu du toan vong I nam 2017 3" xfId="8224" xr:uid="{00000000-0005-0000-0000-00008E2B0000}"/>
    <cellStyle name="T_Book1_TH ung tren 70%-Ra soat phap ly-8-6 (dung de chuyen vao vu TH)_160715 Mau bieu du toan vong I nam 2017 3 2" xfId="8225" xr:uid="{00000000-0005-0000-0000-00008F2B0000}"/>
    <cellStyle name="T_Book1_TH ung tren 70%-Ra soat phap ly-8-6 (dung de chuyen vao vu TH)_160715 Mau bieu du toan vong I nam 2017 3 3" xfId="8226" xr:uid="{00000000-0005-0000-0000-0000902B0000}"/>
    <cellStyle name="T_Book1_TH ung tren 70%-Ra soat phap ly-8-6 (dung de chuyen vao vu TH)_160715 Mau bieu du toan vong I nam 2017 4" xfId="8227" xr:uid="{00000000-0005-0000-0000-0000912B0000}"/>
    <cellStyle name="T_Book1_TH ung tren 70%-Ra soat phap ly-8-6 (dung de chuyen vao vu TH)_160715 Mau bieu du toan vong I nam 2017 5" xfId="8228" xr:uid="{00000000-0005-0000-0000-0000922B0000}"/>
    <cellStyle name="T_Book1_TH ung tren 70%-Ra soat phap ly-8-6 (dung de chuyen vao vu TH)_Bieu4HTMT" xfId="12923" xr:uid="{00000000-0005-0000-0000-0000932B0000}"/>
    <cellStyle name="T_Book1_TH ung tren 70%-Ra soat phap ly-8-6 (dung de chuyen vao vu TH)_Bieu4HTMT 2" xfId="12924" xr:uid="{00000000-0005-0000-0000-0000942B0000}"/>
    <cellStyle name="T_Book1_TH ung tren 70%-Ra soat phap ly-8-6 (dung de chuyen vao vu TH)_CTMTQG 2015" xfId="12925" xr:uid="{00000000-0005-0000-0000-0000952B0000}"/>
    <cellStyle name="T_Book1_TH ung tren 70%-Ra soat phap ly-8-6 (dung de chuyen vao vu TH)_Du toan chi NSDP 2017" xfId="8229" xr:uid="{00000000-0005-0000-0000-0000962B0000}"/>
    <cellStyle name="T_Book1_TH ung tren 70%-Ra soat phap ly-8-6 (dung de chuyen vao vu TH)_Du toan chi NSDP 2017 2" xfId="8230" xr:uid="{00000000-0005-0000-0000-0000972B0000}"/>
    <cellStyle name="T_Book1_TH ung tren 70%-Ra soat phap ly-8-6 (dung de chuyen vao vu TH)_Du toan chi NSDP 2017 2 2" xfId="8231" xr:uid="{00000000-0005-0000-0000-0000982B0000}"/>
    <cellStyle name="T_Book1_TH ung tren 70%-Ra soat phap ly-8-6 (dung de chuyen vao vu TH)_Du toan chi NSDP 2017 2 3" xfId="8232" xr:uid="{00000000-0005-0000-0000-0000992B0000}"/>
    <cellStyle name="T_Book1_TH ung tren 70%-Ra soat phap ly-8-6 (dung de chuyen vao vu TH)_Du toan chi NSDP 2017 3" xfId="8233" xr:uid="{00000000-0005-0000-0000-00009A2B0000}"/>
    <cellStyle name="T_Book1_TH ung tren 70%-Ra soat phap ly-8-6 (dung de chuyen vao vu TH)_Du toan chi NSDP 2017 3 2" xfId="8234" xr:uid="{00000000-0005-0000-0000-00009B2B0000}"/>
    <cellStyle name="T_Book1_TH ung tren 70%-Ra soat phap ly-8-6 (dung de chuyen vao vu TH)_Du toan chi NSDP 2017 3 3" xfId="8235" xr:uid="{00000000-0005-0000-0000-00009C2B0000}"/>
    <cellStyle name="T_Book1_TH ung tren 70%-Ra soat phap ly-8-6 (dung de chuyen vao vu TH)_Du toan chi NSDP 2017 4" xfId="8236" xr:uid="{00000000-0005-0000-0000-00009D2B0000}"/>
    <cellStyle name="T_Book1_TH ung tren 70%-Ra soat phap ly-8-6 (dung de chuyen vao vu TH)_Du toan chi NSDP 2017 5" xfId="8237" xr:uid="{00000000-0005-0000-0000-00009E2B0000}"/>
    <cellStyle name="T_Book1_TH ung tren 70%-Ra soat phap ly-8-6 (dung de chuyen vao vu TH)_KH TPCP vung TNB (03-1-2012)" xfId="12926" xr:uid="{00000000-0005-0000-0000-00009F2B0000}"/>
    <cellStyle name="T_Book1_TH ung tren 70%-Ra soat phap ly-8-6 (dung de chuyen vao vu TH)_KH TPCP vung TNB (03-1-2012) 2" xfId="12927" xr:uid="{00000000-0005-0000-0000-0000A02B0000}"/>
    <cellStyle name="T_Book1_TH y kien LD_KH 2010 Ca Nuoc 22-9-2011-Gui ca Vu" xfId="8238" xr:uid="{00000000-0005-0000-0000-0000A12B0000}"/>
    <cellStyle name="T_Book1_TH y kien LD_KH 2010 Ca Nuoc 22-9-2011-Gui ca Vu 2" xfId="8239" xr:uid="{00000000-0005-0000-0000-0000A22B0000}"/>
    <cellStyle name="T_Book1_TH y kien LD_KH 2010 Ca Nuoc 22-9-2011-Gui ca Vu 2 2" xfId="8240" xr:uid="{00000000-0005-0000-0000-0000A32B0000}"/>
    <cellStyle name="T_Book1_TH y kien LD_KH 2010 Ca Nuoc 22-9-2011-Gui ca Vu 2 3" xfId="8241" xr:uid="{00000000-0005-0000-0000-0000A42B0000}"/>
    <cellStyle name="T_Book1_TH y kien LD_KH 2010 Ca Nuoc 22-9-2011-Gui ca Vu 3" xfId="8242" xr:uid="{00000000-0005-0000-0000-0000A52B0000}"/>
    <cellStyle name="T_Book1_TH y kien LD_KH 2010 Ca Nuoc 22-9-2011-Gui ca Vu 3 2" xfId="8243" xr:uid="{00000000-0005-0000-0000-0000A62B0000}"/>
    <cellStyle name="T_Book1_TH y kien LD_KH 2010 Ca Nuoc 22-9-2011-Gui ca Vu 3 3" xfId="8244" xr:uid="{00000000-0005-0000-0000-0000A72B0000}"/>
    <cellStyle name="T_Book1_TH y kien LD_KH 2010 Ca Nuoc 22-9-2011-Gui ca Vu 4" xfId="8245" xr:uid="{00000000-0005-0000-0000-0000A82B0000}"/>
    <cellStyle name="T_Book1_TH y kien LD_KH 2010 Ca Nuoc 22-9-2011-Gui ca Vu 5" xfId="8246" xr:uid="{00000000-0005-0000-0000-0000A92B0000}"/>
    <cellStyle name="T_Book1_TH y kien LD_KH 2010 Ca Nuoc 22-9-2011-Gui ca Vu_!1 1 bao cao giao KH ve HTCMT vung TNB   12-12-2011" xfId="12928" xr:uid="{00000000-0005-0000-0000-0000AA2B0000}"/>
    <cellStyle name="T_Book1_TH y kien LD_KH 2010 Ca Nuoc 22-9-2011-Gui ca Vu_!1 1 bao cao giao KH ve HTCMT vung TNB   12-12-2011 2" xfId="12929" xr:uid="{00000000-0005-0000-0000-0000AB2B0000}"/>
    <cellStyle name="T_Book1_TH y kien LD_KH 2010 Ca Nuoc 22-9-2011-Gui ca Vu_131114- Bieu giao du toan CTMTQG 2014 giao" xfId="8247" xr:uid="{00000000-0005-0000-0000-0000AC2B0000}"/>
    <cellStyle name="T_Book1_TH y kien LD_KH 2010 Ca Nuoc 22-9-2011-Gui ca Vu_131114- Bieu giao du toan CTMTQG 2014 giao 2" xfId="8248" xr:uid="{00000000-0005-0000-0000-0000AD2B0000}"/>
    <cellStyle name="T_Book1_TH y kien LD_KH 2010 Ca Nuoc 22-9-2011-Gui ca Vu_131114- Bieu giao du toan CTMTQG 2014 giao 2 2" xfId="8249" xr:uid="{00000000-0005-0000-0000-0000AE2B0000}"/>
    <cellStyle name="T_Book1_TH y kien LD_KH 2010 Ca Nuoc 22-9-2011-Gui ca Vu_131114- Bieu giao du toan CTMTQG 2014 giao 2 2 2" xfId="8250" xr:uid="{00000000-0005-0000-0000-0000AF2B0000}"/>
    <cellStyle name="T_Book1_TH y kien LD_KH 2010 Ca Nuoc 22-9-2011-Gui ca Vu_131114- Bieu giao du toan CTMTQG 2014 giao 2 2 3" xfId="8251" xr:uid="{00000000-0005-0000-0000-0000B02B0000}"/>
    <cellStyle name="T_Book1_TH y kien LD_KH 2010 Ca Nuoc 22-9-2011-Gui ca Vu_131114- Bieu giao du toan CTMTQG 2014 giao 2 3" xfId="8252" xr:uid="{00000000-0005-0000-0000-0000B12B0000}"/>
    <cellStyle name="T_Book1_TH y kien LD_KH 2010 Ca Nuoc 22-9-2011-Gui ca Vu_131114- Bieu giao du toan CTMTQG 2014 giao 2 3 2" xfId="8253" xr:uid="{00000000-0005-0000-0000-0000B22B0000}"/>
    <cellStyle name="T_Book1_TH y kien LD_KH 2010 Ca Nuoc 22-9-2011-Gui ca Vu_131114- Bieu giao du toan CTMTQG 2014 giao 2 3 3" xfId="8254" xr:uid="{00000000-0005-0000-0000-0000B32B0000}"/>
    <cellStyle name="T_Book1_TH y kien LD_KH 2010 Ca Nuoc 22-9-2011-Gui ca Vu_131114- Bieu giao du toan CTMTQG 2014 giao 2 4" xfId="8255" xr:uid="{00000000-0005-0000-0000-0000B42B0000}"/>
    <cellStyle name="T_Book1_TH y kien LD_KH 2010 Ca Nuoc 22-9-2011-Gui ca Vu_131114- Bieu giao du toan CTMTQG 2014 giao 2 5" xfId="8256" xr:uid="{00000000-0005-0000-0000-0000B52B0000}"/>
    <cellStyle name="T_Book1_TH y kien LD_KH 2010 Ca Nuoc 22-9-2011-Gui ca Vu_131114- Bieu giao du toan CTMTQG 2014 giao 3" xfId="8257" xr:uid="{00000000-0005-0000-0000-0000B62B0000}"/>
    <cellStyle name="T_Book1_TH y kien LD_KH 2010 Ca Nuoc 22-9-2011-Gui ca Vu_131114- Bieu giao du toan CTMTQG 2014 giao 3 2" xfId="8258" xr:uid="{00000000-0005-0000-0000-0000B72B0000}"/>
    <cellStyle name="T_Book1_TH y kien LD_KH 2010 Ca Nuoc 22-9-2011-Gui ca Vu_131114- Bieu giao du toan CTMTQG 2014 giao 3 3" xfId="8259" xr:uid="{00000000-0005-0000-0000-0000B82B0000}"/>
    <cellStyle name="T_Book1_TH y kien LD_KH 2010 Ca Nuoc 22-9-2011-Gui ca Vu_131114- Bieu giao du toan CTMTQG 2014 giao 4" xfId="8260" xr:uid="{00000000-0005-0000-0000-0000B92B0000}"/>
    <cellStyle name="T_Book1_TH y kien LD_KH 2010 Ca Nuoc 22-9-2011-Gui ca Vu_131114- Bieu giao du toan CTMTQG 2014 giao 4 2" xfId="8261" xr:uid="{00000000-0005-0000-0000-0000BA2B0000}"/>
    <cellStyle name="T_Book1_TH y kien LD_KH 2010 Ca Nuoc 22-9-2011-Gui ca Vu_131114- Bieu giao du toan CTMTQG 2014 giao 4 3" xfId="8262" xr:uid="{00000000-0005-0000-0000-0000BB2B0000}"/>
    <cellStyle name="T_Book1_TH y kien LD_KH 2010 Ca Nuoc 22-9-2011-Gui ca Vu_131114- Bieu giao du toan CTMTQG 2014 giao 5" xfId="8263" xr:uid="{00000000-0005-0000-0000-0000BC2B0000}"/>
    <cellStyle name="T_Book1_TH y kien LD_KH 2010 Ca Nuoc 22-9-2011-Gui ca Vu_131114- Bieu giao du toan CTMTQG 2014 giao 6" xfId="8264" xr:uid="{00000000-0005-0000-0000-0000BD2B0000}"/>
    <cellStyle name="T_Book1_TH y kien LD_KH 2010 Ca Nuoc 22-9-2011-Gui ca Vu_131114- Bieu giao du toan CTMTQG 2014 giao_Du toan chi NSDP 2017" xfId="8265" xr:uid="{00000000-0005-0000-0000-0000BE2B0000}"/>
    <cellStyle name="T_Book1_TH y kien LD_KH 2010 Ca Nuoc 22-9-2011-Gui ca Vu_131114- Bieu giao du toan CTMTQG 2014 giao_Du toan chi NSDP 2017 2" xfId="8266" xr:uid="{00000000-0005-0000-0000-0000BF2B0000}"/>
    <cellStyle name="T_Book1_TH y kien LD_KH 2010 Ca Nuoc 22-9-2011-Gui ca Vu_131114- Bieu giao du toan CTMTQG 2014 giao_Du toan chi NSDP 2017 2 2" xfId="8267" xr:uid="{00000000-0005-0000-0000-0000C02B0000}"/>
    <cellStyle name="T_Book1_TH y kien LD_KH 2010 Ca Nuoc 22-9-2011-Gui ca Vu_131114- Bieu giao du toan CTMTQG 2014 giao_Du toan chi NSDP 2017 2 3" xfId="8268" xr:uid="{00000000-0005-0000-0000-0000C12B0000}"/>
    <cellStyle name="T_Book1_TH y kien LD_KH 2010 Ca Nuoc 22-9-2011-Gui ca Vu_131114- Bieu giao du toan CTMTQG 2014 giao_Du toan chi NSDP 2017 3" xfId="8269" xr:uid="{00000000-0005-0000-0000-0000C22B0000}"/>
    <cellStyle name="T_Book1_TH y kien LD_KH 2010 Ca Nuoc 22-9-2011-Gui ca Vu_131114- Bieu giao du toan CTMTQG 2014 giao_Du toan chi NSDP 2017 3 2" xfId="8270" xr:uid="{00000000-0005-0000-0000-0000C32B0000}"/>
    <cellStyle name="T_Book1_TH y kien LD_KH 2010 Ca Nuoc 22-9-2011-Gui ca Vu_131114- Bieu giao du toan CTMTQG 2014 giao_Du toan chi NSDP 2017 3 3" xfId="8271" xr:uid="{00000000-0005-0000-0000-0000C42B0000}"/>
    <cellStyle name="T_Book1_TH y kien LD_KH 2010 Ca Nuoc 22-9-2011-Gui ca Vu_131114- Bieu giao du toan CTMTQG 2014 giao_Du toan chi NSDP 2017 4" xfId="8272" xr:uid="{00000000-0005-0000-0000-0000C52B0000}"/>
    <cellStyle name="T_Book1_TH y kien LD_KH 2010 Ca Nuoc 22-9-2011-Gui ca Vu_131114- Bieu giao du toan CTMTQG 2014 giao_Du toan chi NSDP 2017 5" xfId="8273" xr:uid="{00000000-0005-0000-0000-0000C62B0000}"/>
    <cellStyle name="T_Book1_TH y kien LD_KH 2010 Ca Nuoc 22-9-2011-Gui ca Vu_160715 Mau bieu du toan vong I nam 2017" xfId="8274" xr:uid="{00000000-0005-0000-0000-0000C72B0000}"/>
    <cellStyle name="T_Book1_TH y kien LD_KH 2010 Ca Nuoc 22-9-2011-Gui ca Vu_160715 Mau bieu du toan vong I nam 2017 2" xfId="8275" xr:uid="{00000000-0005-0000-0000-0000C82B0000}"/>
    <cellStyle name="T_Book1_TH y kien LD_KH 2010 Ca Nuoc 22-9-2011-Gui ca Vu_160715 Mau bieu du toan vong I nam 2017 2 2" xfId="8276" xr:uid="{00000000-0005-0000-0000-0000C92B0000}"/>
    <cellStyle name="T_Book1_TH y kien LD_KH 2010 Ca Nuoc 22-9-2011-Gui ca Vu_160715 Mau bieu du toan vong I nam 2017 2 3" xfId="8277" xr:uid="{00000000-0005-0000-0000-0000CA2B0000}"/>
    <cellStyle name="T_Book1_TH y kien LD_KH 2010 Ca Nuoc 22-9-2011-Gui ca Vu_160715 Mau bieu du toan vong I nam 2017 3" xfId="8278" xr:uid="{00000000-0005-0000-0000-0000CB2B0000}"/>
    <cellStyle name="T_Book1_TH y kien LD_KH 2010 Ca Nuoc 22-9-2011-Gui ca Vu_160715 Mau bieu du toan vong I nam 2017 3 2" xfId="8279" xr:uid="{00000000-0005-0000-0000-0000CC2B0000}"/>
    <cellStyle name="T_Book1_TH y kien LD_KH 2010 Ca Nuoc 22-9-2011-Gui ca Vu_160715 Mau bieu du toan vong I nam 2017 3 3" xfId="8280" xr:uid="{00000000-0005-0000-0000-0000CD2B0000}"/>
    <cellStyle name="T_Book1_TH y kien LD_KH 2010 Ca Nuoc 22-9-2011-Gui ca Vu_160715 Mau bieu du toan vong I nam 2017 4" xfId="8281" xr:uid="{00000000-0005-0000-0000-0000CE2B0000}"/>
    <cellStyle name="T_Book1_TH y kien LD_KH 2010 Ca Nuoc 22-9-2011-Gui ca Vu_160715 Mau bieu du toan vong I nam 2017 5" xfId="8282" xr:uid="{00000000-0005-0000-0000-0000CF2B0000}"/>
    <cellStyle name="T_Book1_TH y kien LD_KH 2010 Ca Nuoc 22-9-2011-Gui ca Vu_Bieu4HTMT" xfId="12930" xr:uid="{00000000-0005-0000-0000-0000D02B0000}"/>
    <cellStyle name="T_Book1_TH y kien LD_KH 2010 Ca Nuoc 22-9-2011-Gui ca Vu_Bieu4HTMT 2" xfId="12931" xr:uid="{00000000-0005-0000-0000-0000D12B0000}"/>
    <cellStyle name="T_Book1_TH y kien LD_KH 2010 Ca Nuoc 22-9-2011-Gui ca Vu_CTMTQG 2015" xfId="12932" xr:uid="{00000000-0005-0000-0000-0000D22B0000}"/>
    <cellStyle name="T_Book1_TH y kien LD_KH 2010 Ca Nuoc 22-9-2011-Gui ca Vu_Du toan chi NSDP 2017" xfId="8283" xr:uid="{00000000-0005-0000-0000-0000D32B0000}"/>
    <cellStyle name="T_Book1_TH y kien LD_KH 2010 Ca Nuoc 22-9-2011-Gui ca Vu_Du toan chi NSDP 2017 2" xfId="8284" xr:uid="{00000000-0005-0000-0000-0000D42B0000}"/>
    <cellStyle name="T_Book1_TH y kien LD_KH 2010 Ca Nuoc 22-9-2011-Gui ca Vu_Du toan chi NSDP 2017 2 2" xfId="8285" xr:uid="{00000000-0005-0000-0000-0000D52B0000}"/>
    <cellStyle name="T_Book1_TH y kien LD_KH 2010 Ca Nuoc 22-9-2011-Gui ca Vu_Du toan chi NSDP 2017 2 3" xfId="8286" xr:uid="{00000000-0005-0000-0000-0000D62B0000}"/>
    <cellStyle name="T_Book1_TH y kien LD_KH 2010 Ca Nuoc 22-9-2011-Gui ca Vu_Du toan chi NSDP 2017 3" xfId="8287" xr:uid="{00000000-0005-0000-0000-0000D72B0000}"/>
    <cellStyle name="T_Book1_TH y kien LD_KH 2010 Ca Nuoc 22-9-2011-Gui ca Vu_Du toan chi NSDP 2017 3 2" xfId="8288" xr:uid="{00000000-0005-0000-0000-0000D82B0000}"/>
    <cellStyle name="T_Book1_TH y kien LD_KH 2010 Ca Nuoc 22-9-2011-Gui ca Vu_Du toan chi NSDP 2017 3 3" xfId="8289" xr:uid="{00000000-0005-0000-0000-0000D92B0000}"/>
    <cellStyle name="T_Book1_TH y kien LD_KH 2010 Ca Nuoc 22-9-2011-Gui ca Vu_Du toan chi NSDP 2017 4" xfId="8290" xr:uid="{00000000-0005-0000-0000-0000DA2B0000}"/>
    <cellStyle name="T_Book1_TH y kien LD_KH 2010 Ca Nuoc 22-9-2011-Gui ca Vu_Du toan chi NSDP 2017 5" xfId="8291" xr:uid="{00000000-0005-0000-0000-0000DB2B0000}"/>
    <cellStyle name="T_Book1_TH y kien LD_KH 2010 Ca Nuoc 22-9-2011-Gui ca Vu_KH TPCP vung TNB (03-1-2012)" xfId="12933" xr:uid="{00000000-0005-0000-0000-0000DC2B0000}"/>
    <cellStyle name="T_Book1_TH y kien LD_KH 2010 Ca Nuoc 22-9-2011-Gui ca Vu_KH TPCP vung TNB (03-1-2012) 2" xfId="12934" xr:uid="{00000000-0005-0000-0000-0000DD2B0000}"/>
    <cellStyle name="T_Book1_Thiet bi" xfId="8292" xr:uid="{00000000-0005-0000-0000-0000DE2B0000}"/>
    <cellStyle name="T_Book1_Thiet bi 2" xfId="8293" xr:uid="{00000000-0005-0000-0000-0000DF2B0000}"/>
    <cellStyle name="T_Book1_Thiet bi 2 2" xfId="8294" xr:uid="{00000000-0005-0000-0000-0000E02B0000}"/>
    <cellStyle name="T_Book1_Thiet bi 2 2 2" xfId="8295" xr:uid="{00000000-0005-0000-0000-0000E12B0000}"/>
    <cellStyle name="T_Book1_Thiet bi 2 2 3" xfId="8296" xr:uid="{00000000-0005-0000-0000-0000E22B0000}"/>
    <cellStyle name="T_Book1_Thiet bi 2 3" xfId="8297" xr:uid="{00000000-0005-0000-0000-0000E32B0000}"/>
    <cellStyle name="T_Book1_Thiet bi 2 3 2" xfId="8298" xr:uid="{00000000-0005-0000-0000-0000E42B0000}"/>
    <cellStyle name="T_Book1_Thiet bi 2 3 3" xfId="8299" xr:uid="{00000000-0005-0000-0000-0000E52B0000}"/>
    <cellStyle name="T_Book1_Thiet bi 2 4" xfId="8300" xr:uid="{00000000-0005-0000-0000-0000E62B0000}"/>
    <cellStyle name="T_Book1_Thiet bi 2 5" xfId="8301" xr:uid="{00000000-0005-0000-0000-0000E72B0000}"/>
    <cellStyle name="T_Book1_Thiet bi 3" xfId="8302" xr:uid="{00000000-0005-0000-0000-0000E82B0000}"/>
    <cellStyle name="T_Book1_Thiet bi 3 2" xfId="8303" xr:uid="{00000000-0005-0000-0000-0000E92B0000}"/>
    <cellStyle name="T_Book1_Thiet bi 3 2 2" xfId="8304" xr:uid="{00000000-0005-0000-0000-0000EA2B0000}"/>
    <cellStyle name="T_Book1_Thiet bi 3 2 3" xfId="8305" xr:uid="{00000000-0005-0000-0000-0000EB2B0000}"/>
    <cellStyle name="T_Book1_Thiet bi 3 3" xfId="8306" xr:uid="{00000000-0005-0000-0000-0000EC2B0000}"/>
    <cellStyle name="T_Book1_Thiet bi 3 3 2" xfId="8307" xr:uid="{00000000-0005-0000-0000-0000ED2B0000}"/>
    <cellStyle name="T_Book1_Thiet bi 3 3 3" xfId="8308" xr:uid="{00000000-0005-0000-0000-0000EE2B0000}"/>
    <cellStyle name="T_Book1_Thiet bi 3 4" xfId="8309" xr:uid="{00000000-0005-0000-0000-0000EF2B0000}"/>
    <cellStyle name="T_Book1_Thiet bi 3 5" xfId="8310" xr:uid="{00000000-0005-0000-0000-0000F02B0000}"/>
    <cellStyle name="T_Book1_Thiet bi 4" xfId="8311" xr:uid="{00000000-0005-0000-0000-0000F12B0000}"/>
    <cellStyle name="T_Book1_Thiet bi 4 2" xfId="8312" xr:uid="{00000000-0005-0000-0000-0000F22B0000}"/>
    <cellStyle name="T_Book1_Thiet bi 4 3" xfId="8313" xr:uid="{00000000-0005-0000-0000-0000F32B0000}"/>
    <cellStyle name="T_Book1_Thiet bi 5" xfId="8314" xr:uid="{00000000-0005-0000-0000-0000F42B0000}"/>
    <cellStyle name="T_Book1_Thiet bi 5 2" xfId="8315" xr:uid="{00000000-0005-0000-0000-0000F52B0000}"/>
    <cellStyle name="T_Book1_Thiet bi 5 3" xfId="8316" xr:uid="{00000000-0005-0000-0000-0000F62B0000}"/>
    <cellStyle name="T_Book1_Thiet bi 6" xfId="8317" xr:uid="{00000000-0005-0000-0000-0000F72B0000}"/>
    <cellStyle name="T_Book1_Thiet bi 7" xfId="8318" xr:uid="{00000000-0005-0000-0000-0000F82B0000}"/>
    <cellStyle name="T_Book1_Thiet bi_131114- Bieu giao du toan CTMTQG 2014 giao" xfId="8319" xr:uid="{00000000-0005-0000-0000-0000F92B0000}"/>
    <cellStyle name="T_Book1_Thiet bi_131114- Bieu giao du toan CTMTQG 2014 giao 2" xfId="8320" xr:uid="{00000000-0005-0000-0000-0000FA2B0000}"/>
    <cellStyle name="T_Book1_Thiet bi_131114- Bieu giao du toan CTMTQG 2014 giao 2 2" xfId="8321" xr:uid="{00000000-0005-0000-0000-0000FB2B0000}"/>
    <cellStyle name="T_Book1_Thiet bi_131114- Bieu giao du toan CTMTQG 2014 giao 2 3" xfId="8322" xr:uid="{00000000-0005-0000-0000-0000FC2B0000}"/>
    <cellStyle name="T_Book1_Thiet bi_131114- Bieu giao du toan CTMTQG 2014 giao 3" xfId="8323" xr:uid="{00000000-0005-0000-0000-0000FD2B0000}"/>
    <cellStyle name="T_Book1_Thiet bi_131114- Bieu giao du toan CTMTQG 2014 giao 3 2" xfId="8324" xr:uid="{00000000-0005-0000-0000-0000FE2B0000}"/>
    <cellStyle name="T_Book1_Thiet bi_131114- Bieu giao du toan CTMTQG 2014 giao 3 3" xfId="8325" xr:uid="{00000000-0005-0000-0000-0000FF2B0000}"/>
    <cellStyle name="T_Book1_Thiet bi_131114- Bieu giao du toan CTMTQG 2014 giao 4" xfId="8326" xr:uid="{00000000-0005-0000-0000-0000002C0000}"/>
    <cellStyle name="T_Book1_Thiet bi_131114- Bieu giao du toan CTMTQG 2014 giao 5" xfId="8327" xr:uid="{00000000-0005-0000-0000-0000012C0000}"/>
    <cellStyle name="T_Book1_Thiet bi_160715 Mau bieu du toan vong I nam 2017" xfId="8328" xr:uid="{00000000-0005-0000-0000-0000022C0000}"/>
    <cellStyle name="T_Book1_Thiet bi_160715 Mau bieu du toan vong I nam 2017 2" xfId="8329" xr:uid="{00000000-0005-0000-0000-0000032C0000}"/>
    <cellStyle name="T_Book1_Thiet bi_160715 Mau bieu du toan vong I nam 2017 2 2" xfId="8330" xr:uid="{00000000-0005-0000-0000-0000042C0000}"/>
    <cellStyle name="T_Book1_Thiet bi_160715 Mau bieu du toan vong I nam 2017 2 3" xfId="8331" xr:uid="{00000000-0005-0000-0000-0000052C0000}"/>
    <cellStyle name="T_Book1_Thiet bi_160715 Mau bieu du toan vong I nam 2017 3" xfId="8332" xr:uid="{00000000-0005-0000-0000-0000062C0000}"/>
    <cellStyle name="T_Book1_Thiet bi_160715 Mau bieu du toan vong I nam 2017 3 2" xfId="8333" xr:uid="{00000000-0005-0000-0000-0000072C0000}"/>
    <cellStyle name="T_Book1_Thiet bi_160715 Mau bieu du toan vong I nam 2017 3 3" xfId="8334" xr:uid="{00000000-0005-0000-0000-0000082C0000}"/>
    <cellStyle name="T_Book1_Thiet bi_160715 Mau bieu du toan vong I nam 2017 4" xfId="8335" xr:uid="{00000000-0005-0000-0000-0000092C0000}"/>
    <cellStyle name="T_Book1_Thiet bi_160715 Mau bieu du toan vong I nam 2017 5" xfId="8336" xr:uid="{00000000-0005-0000-0000-00000A2C0000}"/>
    <cellStyle name="T_Book1_Thiet bi_Du toan chi NSDP 2017" xfId="8337" xr:uid="{00000000-0005-0000-0000-00000B2C0000}"/>
    <cellStyle name="T_Book1_Thiet bi_Du toan chi NSDP 2017 2" xfId="8338" xr:uid="{00000000-0005-0000-0000-00000C2C0000}"/>
    <cellStyle name="T_Book1_Thiet bi_Du toan chi NSDP 2017 2 2" xfId="8339" xr:uid="{00000000-0005-0000-0000-00000D2C0000}"/>
    <cellStyle name="T_Book1_Thiet bi_Du toan chi NSDP 2017 2 3" xfId="8340" xr:uid="{00000000-0005-0000-0000-00000E2C0000}"/>
    <cellStyle name="T_Book1_Thiet bi_Du toan chi NSDP 2017 3" xfId="8341" xr:uid="{00000000-0005-0000-0000-00000F2C0000}"/>
    <cellStyle name="T_Book1_Thiet bi_Du toan chi NSDP 2017 3 2" xfId="8342" xr:uid="{00000000-0005-0000-0000-0000102C0000}"/>
    <cellStyle name="T_Book1_Thiet bi_Du toan chi NSDP 2017 3 3" xfId="8343" xr:uid="{00000000-0005-0000-0000-0000112C0000}"/>
    <cellStyle name="T_Book1_Thiet bi_Du toan chi NSDP 2017 4" xfId="8344" xr:uid="{00000000-0005-0000-0000-0000122C0000}"/>
    <cellStyle name="T_Book1_Thiet bi_Du toan chi NSDP 2017 5" xfId="8345" xr:uid="{00000000-0005-0000-0000-0000132C0000}"/>
    <cellStyle name="T_Book1_Thong ke cong" xfId="8346" xr:uid="{00000000-0005-0000-0000-0000142C0000}"/>
    <cellStyle name="T_Book1_Thong ke cong 2" xfId="8347" xr:uid="{00000000-0005-0000-0000-0000152C0000}"/>
    <cellStyle name="T_Book1_Thong ke cong 2 2" xfId="8348" xr:uid="{00000000-0005-0000-0000-0000162C0000}"/>
    <cellStyle name="T_Book1_Thong ke cong 2 2 2" xfId="8349" xr:uid="{00000000-0005-0000-0000-0000172C0000}"/>
    <cellStyle name="T_Book1_Thong ke cong 2 2 3" xfId="8350" xr:uid="{00000000-0005-0000-0000-0000182C0000}"/>
    <cellStyle name="T_Book1_Thong ke cong 2 3" xfId="8351" xr:uid="{00000000-0005-0000-0000-0000192C0000}"/>
    <cellStyle name="T_Book1_Thong ke cong 2 3 2" xfId="8352" xr:uid="{00000000-0005-0000-0000-00001A2C0000}"/>
    <cellStyle name="T_Book1_Thong ke cong 2 3 3" xfId="8353" xr:uid="{00000000-0005-0000-0000-00001B2C0000}"/>
    <cellStyle name="T_Book1_Thong ke cong 2 4" xfId="8354" xr:uid="{00000000-0005-0000-0000-00001C2C0000}"/>
    <cellStyle name="T_Book1_Thong ke cong 2 5" xfId="8355" xr:uid="{00000000-0005-0000-0000-00001D2C0000}"/>
    <cellStyle name="T_Book1_Thong ke cong 3" xfId="8356" xr:uid="{00000000-0005-0000-0000-00001E2C0000}"/>
    <cellStyle name="T_Book1_Thong ke cong 3 2" xfId="8357" xr:uid="{00000000-0005-0000-0000-00001F2C0000}"/>
    <cellStyle name="T_Book1_Thong ke cong 3 3" xfId="8358" xr:uid="{00000000-0005-0000-0000-0000202C0000}"/>
    <cellStyle name="T_Book1_Thong ke cong 4" xfId="8359" xr:uid="{00000000-0005-0000-0000-0000212C0000}"/>
    <cellStyle name="T_Book1_Thong ke cong 4 2" xfId="8360" xr:uid="{00000000-0005-0000-0000-0000222C0000}"/>
    <cellStyle name="T_Book1_Thong ke cong 4 3" xfId="8361" xr:uid="{00000000-0005-0000-0000-0000232C0000}"/>
    <cellStyle name="T_Book1_Thong ke cong 5" xfId="8362" xr:uid="{00000000-0005-0000-0000-0000242C0000}"/>
    <cellStyle name="T_Book1_Thong ke cong 6" xfId="8363" xr:uid="{00000000-0005-0000-0000-0000252C0000}"/>
    <cellStyle name="T_Book1_TN - Ho tro khac 2011" xfId="8067" xr:uid="{00000000-0005-0000-0000-0000262C0000}"/>
    <cellStyle name="T_Book1_TN - Ho tro khac 2011 2" xfId="8068" xr:uid="{00000000-0005-0000-0000-0000272C0000}"/>
    <cellStyle name="T_Book1_TN - Ho tro khac 2011 2 2" xfId="8069" xr:uid="{00000000-0005-0000-0000-0000282C0000}"/>
    <cellStyle name="T_Book1_TN - Ho tro khac 2011 2 3" xfId="8070" xr:uid="{00000000-0005-0000-0000-0000292C0000}"/>
    <cellStyle name="T_Book1_TN - Ho tro khac 2011 3" xfId="8071" xr:uid="{00000000-0005-0000-0000-00002A2C0000}"/>
    <cellStyle name="T_Book1_TN - Ho tro khac 2011 3 2" xfId="8072" xr:uid="{00000000-0005-0000-0000-00002B2C0000}"/>
    <cellStyle name="T_Book1_TN - Ho tro khac 2011 3 3" xfId="8073" xr:uid="{00000000-0005-0000-0000-00002C2C0000}"/>
    <cellStyle name="T_Book1_TN - Ho tro khac 2011 4" xfId="8074" xr:uid="{00000000-0005-0000-0000-00002D2C0000}"/>
    <cellStyle name="T_Book1_TN - Ho tro khac 2011 5" xfId="8075" xr:uid="{00000000-0005-0000-0000-00002E2C0000}"/>
    <cellStyle name="T_Book1_TN - Ho tro khac 2011_!1 1 bao cao giao KH ve HTCMT vung TNB   12-12-2011" xfId="12914" xr:uid="{00000000-0005-0000-0000-00002F2C0000}"/>
    <cellStyle name="T_Book1_TN - Ho tro khac 2011_!1 1 bao cao giao KH ve HTCMT vung TNB   12-12-2011 2" xfId="12915" xr:uid="{00000000-0005-0000-0000-0000302C0000}"/>
    <cellStyle name="T_Book1_TN - Ho tro khac 2011_131114- Bieu giao du toan CTMTQG 2014 giao" xfId="8076" xr:uid="{00000000-0005-0000-0000-0000312C0000}"/>
    <cellStyle name="T_Book1_TN - Ho tro khac 2011_131114- Bieu giao du toan CTMTQG 2014 giao 2" xfId="8077" xr:uid="{00000000-0005-0000-0000-0000322C0000}"/>
    <cellStyle name="T_Book1_TN - Ho tro khac 2011_131114- Bieu giao du toan CTMTQG 2014 giao 2 2" xfId="8078" xr:uid="{00000000-0005-0000-0000-0000332C0000}"/>
    <cellStyle name="T_Book1_TN - Ho tro khac 2011_131114- Bieu giao du toan CTMTQG 2014 giao 2 2 2" xfId="8079" xr:uid="{00000000-0005-0000-0000-0000342C0000}"/>
    <cellStyle name="T_Book1_TN - Ho tro khac 2011_131114- Bieu giao du toan CTMTQG 2014 giao 2 2 3" xfId="8080" xr:uid="{00000000-0005-0000-0000-0000352C0000}"/>
    <cellStyle name="T_Book1_TN - Ho tro khac 2011_131114- Bieu giao du toan CTMTQG 2014 giao 2 3" xfId="8081" xr:uid="{00000000-0005-0000-0000-0000362C0000}"/>
    <cellStyle name="T_Book1_TN - Ho tro khac 2011_131114- Bieu giao du toan CTMTQG 2014 giao 2 3 2" xfId="8082" xr:uid="{00000000-0005-0000-0000-0000372C0000}"/>
    <cellStyle name="T_Book1_TN - Ho tro khac 2011_131114- Bieu giao du toan CTMTQG 2014 giao 2 3 3" xfId="8083" xr:uid="{00000000-0005-0000-0000-0000382C0000}"/>
    <cellStyle name="T_Book1_TN - Ho tro khac 2011_131114- Bieu giao du toan CTMTQG 2014 giao 2 4" xfId="8084" xr:uid="{00000000-0005-0000-0000-0000392C0000}"/>
    <cellStyle name="T_Book1_TN - Ho tro khac 2011_131114- Bieu giao du toan CTMTQG 2014 giao 2 5" xfId="8085" xr:uid="{00000000-0005-0000-0000-00003A2C0000}"/>
    <cellStyle name="T_Book1_TN - Ho tro khac 2011_131114- Bieu giao du toan CTMTQG 2014 giao 3" xfId="8086" xr:uid="{00000000-0005-0000-0000-00003B2C0000}"/>
    <cellStyle name="T_Book1_TN - Ho tro khac 2011_131114- Bieu giao du toan CTMTQG 2014 giao 3 2" xfId="8087" xr:uid="{00000000-0005-0000-0000-00003C2C0000}"/>
    <cellStyle name="T_Book1_TN - Ho tro khac 2011_131114- Bieu giao du toan CTMTQG 2014 giao 3 3" xfId="8088" xr:uid="{00000000-0005-0000-0000-00003D2C0000}"/>
    <cellStyle name="T_Book1_TN - Ho tro khac 2011_131114- Bieu giao du toan CTMTQG 2014 giao 4" xfId="8089" xr:uid="{00000000-0005-0000-0000-00003E2C0000}"/>
    <cellStyle name="T_Book1_TN - Ho tro khac 2011_131114- Bieu giao du toan CTMTQG 2014 giao 4 2" xfId="8090" xr:uid="{00000000-0005-0000-0000-00003F2C0000}"/>
    <cellStyle name="T_Book1_TN - Ho tro khac 2011_131114- Bieu giao du toan CTMTQG 2014 giao 4 3" xfId="8091" xr:uid="{00000000-0005-0000-0000-0000402C0000}"/>
    <cellStyle name="T_Book1_TN - Ho tro khac 2011_131114- Bieu giao du toan CTMTQG 2014 giao 5" xfId="8092" xr:uid="{00000000-0005-0000-0000-0000412C0000}"/>
    <cellStyle name="T_Book1_TN - Ho tro khac 2011_131114- Bieu giao du toan CTMTQG 2014 giao 6" xfId="8093" xr:uid="{00000000-0005-0000-0000-0000422C0000}"/>
    <cellStyle name="T_Book1_TN - Ho tro khac 2011_131114- Bieu giao du toan CTMTQG 2014 giao_Du toan chi NSDP 2017" xfId="8094" xr:uid="{00000000-0005-0000-0000-0000432C0000}"/>
    <cellStyle name="T_Book1_TN - Ho tro khac 2011_131114- Bieu giao du toan CTMTQG 2014 giao_Du toan chi NSDP 2017 2" xfId="8095" xr:uid="{00000000-0005-0000-0000-0000442C0000}"/>
    <cellStyle name="T_Book1_TN - Ho tro khac 2011_131114- Bieu giao du toan CTMTQG 2014 giao_Du toan chi NSDP 2017 2 2" xfId="8096" xr:uid="{00000000-0005-0000-0000-0000452C0000}"/>
    <cellStyle name="T_Book1_TN - Ho tro khac 2011_131114- Bieu giao du toan CTMTQG 2014 giao_Du toan chi NSDP 2017 2 3" xfId="8097" xr:uid="{00000000-0005-0000-0000-0000462C0000}"/>
    <cellStyle name="T_Book1_TN - Ho tro khac 2011_131114- Bieu giao du toan CTMTQG 2014 giao_Du toan chi NSDP 2017 3" xfId="8098" xr:uid="{00000000-0005-0000-0000-0000472C0000}"/>
    <cellStyle name="T_Book1_TN - Ho tro khac 2011_131114- Bieu giao du toan CTMTQG 2014 giao_Du toan chi NSDP 2017 3 2" xfId="8099" xr:uid="{00000000-0005-0000-0000-0000482C0000}"/>
    <cellStyle name="T_Book1_TN - Ho tro khac 2011_131114- Bieu giao du toan CTMTQG 2014 giao_Du toan chi NSDP 2017 3 3" xfId="8100" xr:uid="{00000000-0005-0000-0000-0000492C0000}"/>
    <cellStyle name="T_Book1_TN - Ho tro khac 2011_131114- Bieu giao du toan CTMTQG 2014 giao_Du toan chi NSDP 2017 4" xfId="8101" xr:uid="{00000000-0005-0000-0000-00004A2C0000}"/>
    <cellStyle name="T_Book1_TN - Ho tro khac 2011_131114- Bieu giao du toan CTMTQG 2014 giao_Du toan chi NSDP 2017 5" xfId="8102" xr:uid="{00000000-0005-0000-0000-00004B2C0000}"/>
    <cellStyle name="T_Book1_TN - Ho tro khac 2011_160715 Mau bieu du toan vong I nam 2017" xfId="8103" xr:uid="{00000000-0005-0000-0000-00004C2C0000}"/>
    <cellStyle name="T_Book1_TN - Ho tro khac 2011_160715 Mau bieu du toan vong I nam 2017 2" xfId="8104" xr:uid="{00000000-0005-0000-0000-00004D2C0000}"/>
    <cellStyle name="T_Book1_TN - Ho tro khac 2011_160715 Mau bieu du toan vong I nam 2017 2 2" xfId="8105" xr:uid="{00000000-0005-0000-0000-00004E2C0000}"/>
    <cellStyle name="T_Book1_TN - Ho tro khac 2011_160715 Mau bieu du toan vong I nam 2017 2 3" xfId="8106" xr:uid="{00000000-0005-0000-0000-00004F2C0000}"/>
    <cellStyle name="T_Book1_TN - Ho tro khac 2011_160715 Mau bieu du toan vong I nam 2017 3" xfId="8107" xr:uid="{00000000-0005-0000-0000-0000502C0000}"/>
    <cellStyle name="T_Book1_TN - Ho tro khac 2011_160715 Mau bieu du toan vong I nam 2017 3 2" xfId="8108" xr:uid="{00000000-0005-0000-0000-0000512C0000}"/>
    <cellStyle name="T_Book1_TN - Ho tro khac 2011_160715 Mau bieu du toan vong I nam 2017 3 3" xfId="8109" xr:uid="{00000000-0005-0000-0000-0000522C0000}"/>
    <cellStyle name="T_Book1_TN - Ho tro khac 2011_160715 Mau bieu du toan vong I nam 2017 4" xfId="8110" xr:uid="{00000000-0005-0000-0000-0000532C0000}"/>
    <cellStyle name="T_Book1_TN - Ho tro khac 2011_160715 Mau bieu du toan vong I nam 2017 5" xfId="8111" xr:uid="{00000000-0005-0000-0000-0000542C0000}"/>
    <cellStyle name="T_Book1_TN - Ho tro khac 2011_Bieu4HTMT" xfId="12916" xr:uid="{00000000-0005-0000-0000-0000552C0000}"/>
    <cellStyle name="T_Book1_TN - Ho tro khac 2011_Bieu4HTMT 2" xfId="12917" xr:uid="{00000000-0005-0000-0000-0000562C0000}"/>
    <cellStyle name="T_Book1_TN - Ho tro khac 2011_CTMTQG 2015" xfId="12918" xr:uid="{00000000-0005-0000-0000-0000572C0000}"/>
    <cellStyle name="T_Book1_TN - Ho tro khac 2011_Du toan chi NSDP 2017" xfId="8112" xr:uid="{00000000-0005-0000-0000-0000582C0000}"/>
    <cellStyle name="T_Book1_TN - Ho tro khac 2011_Du toan chi NSDP 2017 2" xfId="8113" xr:uid="{00000000-0005-0000-0000-0000592C0000}"/>
    <cellStyle name="T_Book1_TN - Ho tro khac 2011_Du toan chi NSDP 2017 2 2" xfId="8114" xr:uid="{00000000-0005-0000-0000-00005A2C0000}"/>
    <cellStyle name="T_Book1_TN - Ho tro khac 2011_Du toan chi NSDP 2017 2 3" xfId="8115" xr:uid="{00000000-0005-0000-0000-00005B2C0000}"/>
    <cellStyle name="T_Book1_TN - Ho tro khac 2011_Du toan chi NSDP 2017 3" xfId="8116" xr:uid="{00000000-0005-0000-0000-00005C2C0000}"/>
    <cellStyle name="T_Book1_TN - Ho tro khac 2011_Du toan chi NSDP 2017 3 2" xfId="8117" xr:uid="{00000000-0005-0000-0000-00005D2C0000}"/>
    <cellStyle name="T_Book1_TN - Ho tro khac 2011_Du toan chi NSDP 2017 3 3" xfId="8118" xr:uid="{00000000-0005-0000-0000-00005E2C0000}"/>
    <cellStyle name="T_Book1_TN - Ho tro khac 2011_Du toan chi NSDP 2017 4" xfId="8119" xr:uid="{00000000-0005-0000-0000-00005F2C0000}"/>
    <cellStyle name="T_Book1_TN - Ho tro khac 2011_Du toan chi NSDP 2017 5" xfId="8120" xr:uid="{00000000-0005-0000-0000-0000602C0000}"/>
    <cellStyle name="T_Book1_TN - Ho tro khac 2011_KH TPCP vung TNB (03-1-2012)" xfId="12919" xr:uid="{00000000-0005-0000-0000-0000612C0000}"/>
    <cellStyle name="T_Book1_TN - Ho tro khac 2011_KH TPCP vung TNB (03-1-2012) 2" xfId="12920" xr:uid="{00000000-0005-0000-0000-0000622C0000}"/>
    <cellStyle name="T_Book1_Tong hop 3 tinh (11_5)-TTH-QN-QT" xfId="8121" xr:uid="{00000000-0005-0000-0000-0000632C0000}"/>
    <cellStyle name="T_Book1_Tong hop 3 tinh (11_5)-TTH-QN-QT 2" xfId="8122" xr:uid="{00000000-0005-0000-0000-0000642C0000}"/>
    <cellStyle name="T_Book1_Tong hop 3 tinh (11_5)-TTH-QN-QT 2 2" xfId="8123" xr:uid="{00000000-0005-0000-0000-0000652C0000}"/>
    <cellStyle name="T_Book1_Tong hop 3 tinh (11_5)-TTH-QN-QT 2 2 2" xfId="8124" xr:uid="{00000000-0005-0000-0000-0000662C0000}"/>
    <cellStyle name="T_Book1_Tong hop 3 tinh (11_5)-TTH-QN-QT 2 2 3" xfId="8125" xr:uid="{00000000-0005-0000-0000-0000672C0000}"/>
    <cellStyle name="T_Book1_Tong hop 3 tinh (11_5)-TTH-QN-QT 2 3" xfId="8126" xr:uid="{00000000-0005-0000-0000-0000682C0000}"/>
    <cellStyle name="T_Book1_Tong hop 3 tinh (11_5)-TTH-QN-QT 2 3 2" xfId="8127" xr:uid="{00000000-0005-0000-0000-0000692C0000}"/>
    <cellStyle name="T_Book1_Tong hop 3 tinh (11_5)-TTH-QN-QT 2 3 3" xfId="8128" xr:uid="{00000000-0005-0000-0000-00006A2C0000}"/>
    <cellStyle name="T_Book1_Tong hop 3 tinh (11_5)-TTH-QN-QT 2 4" xfId="8129" xr:uid="{00000000-0005-0000-0000-00006B2C0000}"/>
    <cellStyle name="T_Book1_Tong hop 3 tinh (11_5)-TTH-QN-QT 2 5" xfId="8130" xr:uid="{00000000-0005-0000-0000-00006C2C0000}"/>
    <cellStyle name="T_Book1_Tong hop 3 tinh (11_5)-TTH-QN-QT 3" xfId="8131" xr:uid="{00000000-0005-0000-0000-00006D2C0000}"/>
    <cellStyle name="T_Book1_Tong hop 3 tinh (11_5)-TTH-QN-QT 3 2" xfId="8132" xr:uid="{00000000-0005-0000-0000-00006E2C0000}"/>
    <cellStyle name="T_Book1_Tong hop 3 tinh (11_5)-TTH-QN-QT 3 3" xfId="8133" xr:uid="{00000000-0005-0000-0000-00006F2C0000}"/>
    <cellStyle name="T_Book1_Tong hop 3 tinh (11_5)-TTH-QN-QT 4" xfId="8134" xr:uid="{00000000-0005-0000-0000-0000702C0000}"/>
    <cellStyle name="T_Book1_Tong hop 3 tinh (11_5)-TTH-QN-QT 4 2" xfId="8135" xr:uid="{00000000-0005-0000-0000-0000712C0000}"/>
    <cellStyle name="T_Book1_Tong hop 3 tinh (11_5)-TTH-QN-QT 4 3" xfId="8136" xr:uid="{00000000-0005-0000-0000-0000722C0000}"/>
    <cellStyle name="T_Book1_Tong hop 3 tinh (11_5)-TTH-QN-QT 5" xfId="8137" xr:uid="{00000000-0005-0000-0000-0000732C0000}"/>
    <cellStyle name="T_Book1_Tong hop 3 tinh (11_5)-TTH-QN-QT 6" xfId="8138" xr:uid="{00000000-0005-0000-0000-0000742C0000}"/>
    <cellStyle name="T_Book1_ung 2011 - 11-6-Thanh hoa-Nghe an" xfId="8364" xr:uid="{00000000-0005-0000-0000-0000752C0000}"/>
    <cellStyle name="T_Book1_ung 2011 - 11-6-Thanh hoa-Nghe an 2" xfId="8365" xr:uid="{00000000-0005-0000-0000-0000762C0000}"/>
    <cellStyle name="T_Book1_ung 2011 - 11-6-Thanh hoa-Nghe an 2 2" xfId="8366" xr:uid="{00000000-0005-0000-0000-0000772C0000}"/>
    <cellStyle name="T_Book1_ung 2011 - 11-6-Thanh hoa-Nghe an 2 2 2" xfId="8367" xr:uid="{00000000-0005-0000-0000-0000782C0000}"/>
    <cellStyle name="T_Book1_ung 2011 - 11-6-Thanh hoa-Nghe an 2 2 3" xfId="8368" xr:uid="{00000000-0005-0000-0000-0000792C0000}"/>
    <cellStyle name="T_Book1_ung 2011 - 11-6-Thanh hoa-Nghe an 2 3" xfId="8369" xr:uid="{00000000-0005-0000-0000-00007A2C0000}"/>
    <cellStyle name="T_Book1_ung 2011 - 11-6-Thanh hoa-Nghe an 2 3 2" xfId="8370" xr:uid="{00000000-0005-0000-0000-00007B2C0000}"/>
    <cellStyle name="T_Book1_ung 2011 - 11-6-Thanh hoa-Nghe an 2 3 3" xfId="8371" xr:uid="{00000000-0005-0000-0000-00007C2C0000}"/>
    <cellStyle name="T_Book1_ung 2011 - 11-6-Thanh hoa-Nghe an 2 4" xfId="8372" xr:uid="{00000000-0005-0000-0000-00007D2C0000}"/>
    <cellStyle name="T_Book1_ung 2011 - 11-6-Thanh hoa-Nghe an 2 5" xfId="8373" xr:uid="{00000000-0005-0000-0000-00007E2C0000}"/>
    <cellStyle name="T_Book1_ung 2011 - 11-6-Thanh hoa-Nghe an 3" xfId="8374" xr:uid="{00000000-0005-0000-0000-00007F2C0000}"/>
    <cellStyle name="T_Book1_ung 2011 - 11-6-Thanh hoa-Nghe an 3 2" xfId="8375" xr:uid="{00000000-0005-0000-0000-0000802C0000}"/>
    <cellStyle name="T_Book1_ung 2011 - 11-6-Thanh hoa-Nghe an 3 3" xfId="8376" xr:uid="{00000000-0005-0000-0000-0000812C0000}"/>
    <cellStyle name="T_Book1_ung 2011 - 11-6-Thanh hoa-Nghe an 4" xfId="8377" xr:uid="{00000000-0005-0000-0000-0000822C0000}"/>
    <cellStyle name="T_Book1_ung 2011 - 11-6-Thanh hoa-Nghe an 4 2" xfId="8378" xr:uid="{00000000-0005-0000-0000-0000832C0000}"/>
    <cellStyle name="T_Book1_ung 2011 - 11-6-Thanh hoa-Nghe an 4 3" xfId="8379" xr:uid="{00000000-0005-0000-0000-0000842C0000}"/>
    <cellStyle name="T_Book1_ung 2011 - 11-6-Thanh hoa-Nghe an 5" xfId="8380" xr:uid="{00000000-0005-0000-0000-0000852C0000}"/>
    <cellStyle name="T_Book1_ung 2011 - 11-6-Thanh hoa-Nghe an 6" xfId="8381" xr:uid="{00000000-0005-0000-0000-0000862C0000}"/>
    <cellStyle name="T_Book1_ung truoc 2011 NSTW Thanh Hoa + Nge An gui Thu 12-5" xfId="8382" xr:uid="{00000000-0005-0000-0000-0000872C0000}"/>
    <cellStyle name="T_Book1_ung truoc 2011 NSTW Thanh Hoa + Nge An gui Thu 12-5 2" xfId="8383" xr:uid="{00000000-0005-0000-0000-0000882C0000}"/>
    <cellStyle name="T_Book1_ung truoc 2011 NSTW Thanh Hoa + Nge An gui Thu 12-5 2 2" xfId="8384" xr:uid="{00000000-0005-0000-0000-0000892C0000}"/>
    <cellStyle name="T_Book1_ung truoc 2011 NSTW Thanh Hoa + Nge An gui Thu 12-5 2 2 2" xfId="8385" xr:uid="{00000000-0005-0000-0000-00008A2C0000}"/>
    <cellStyle name="T_Book1_ung truoc 2011 NSTW Thanh Hoa + Nge An gui Thu 12-5 2 2 3" xfId="8386" xr:uid="{00000000-0005-0000-0000-00008B2C0000}"/>
    <cellStyle name="T_Book1_ung truoc 2011 NSTW Thanh Hoa + Nge An gui Thu 12-5 2 3" xfId="8387" xr:uid="{00000000-0005-0000-0000-00008C2C0000}"/>
    <cellStyle name="T_Book1_ung truoc 2011 NSTW Thanh Hoa + Nge An gui Thu 12-5 2 3 2" xfId="8388" xr:uid="{00000000-0005-0000-0000-00008D2C0000}"/>
    <cellStyle name="T_Book1_ung truoc 2011 NSTW Thanh Hoa + Nge An gui Thu 12-5 2 3 3" xfId="8389" xr:uid="{00000000-0005-0000-0000-00008E2C0000}"/>
    <cellStyle name="T_Book1_ung truoc 2011 NSTW Thanh Hoa + Nge An gui Thu 12-5 2 4" xfId="8390" xr:uid="{00000000-0005-0000-0000-00008F2C0000}"/>
    <cellStyle name="T_Book1_ung truoc 2011 NSTW Thanh Hoa + Nge An gui Thu 12-5 2 5" xfId="8391" xr:uid="{00000000-0005-0000-0000-0000902C0000}"/>
    <cellStyle name="T_Book1_ung truoc 2011 NSTW Thanh Hoa + Nge An gui Thu 12-5 3" xfId="8392" xr:uid="{00000000-0005-0000-0000-0000912C0000}"/>
    <cellStyle name="T_Book1_ung truoc 2011 NSTW Thanh Hoa + Nge An gui Thu 12-5 3 2" xfId="8393" xr:uid="{00000000-0005-0000-0000-0000922C0000}"/>
    <cellStyle name="T_Book1_ung truoc 2011 NSTW Thanh Hoa + Nge An gui Thu 12-5 3 2 2" xfId="8394" xr:uid="{00000000-0005-0000-0000-0000932C0000}"/>
    <cellStyle name="T_Book1_ung truoc 2011 NSTW Thanh Hoa + Nge An gui Thu 12-5 3 2 3" xfId="8395" xr:uid="{00000000-0005-0000-0000-0000942C0000}"/>
    <cellStyle name="T_Book1_ung truoc 2011 NSTW Thanh Hoa + Nge An gui Thu 12-5 3 3" xfId="8396" xr:uid="{00000000-0005-0000-0000-0000952C0000}"/>
    <cellStyle name="T_Book1_ung truoc 2011 NSTW Thanh Hoa + Nge An gui Thu 12-5 3 3 2" xfId="8397" xr:uid="{00000000-0005-0000-0000-0000962C0000}"/>
    <cellStyle name="T_Book1_ung truoc 2011 NSTW Thanh Hoa + Nge An gui Thu 12-5 3 3 3" xfId="8398" xr:uid="{00000000-0005-0000-0000-0000972C0000}"/>
    <cellStyle name="T_Book1_ung truoc 2011 NSTW Thanh Hoa + Nge An gui Thu 12-5 3 4" xfId="8399" xr:uid="{00000000-0005-0000-0000-0000982C0000}"/>
    <cellStyle name="T_Book1_ung truoc 2011 NSTW Thanh Hoa + Nge An gui Thu 12-5 3 5" xfId="8400" xr:uid="{00000000-0005-0000-0000-0000992C0000}"/>
    <cellStyle name="T_Book1_ung truoc 2011 NSTW Thanh Hoa + Nge An gui Thu 12-5 4" xfId="8401" xr:uid="{00000000-0005-0000-0000-00009A2C0000}"/>
    <cellStyle name="T_Book1_ung truoc 2011 NSTW Thanh Hoa + Nge An gui Thu 12-5 4 2" xfId="8402" xr:uid="{00000000-0005-0000-0000-00009B2C0000}"/>
    <cellStyle name="T_Book1_ung truoc 2011 NSTW Thanh Hoa + Nge An gui Thu 12-5 4 3" xfId="8403" xr:uid="{00000000-0005-0000-0000-00009C2C0000}"/>
    <cellStyle name="T_Book1_ung truoc 2011 NSTW Thanh Hoa + Nge An gui Thu 12-5 5" xfId="8404" xr:uid="{00000000-0005-0000-0000-00009D2C0000}"/>
    <cellStyle name="T_Book1_ung truoc 2011 NSTW Thanh Hoa + Nge An gui Thu 12-5 5 2" xfId="8405" xr:uid="{00000000-0005-0000-0000-00009E2C0000}"/>
    <cellStyle name="T_Book1_ung truoc 2011 NSTW Thanh Hoa + Nge An gui Thu 12-5 5 3" xfId="8406" xr:uid="{00000000-0005-0000-0000-00009F2C0000}"/>
    <cellStyle name="T_Book1_ung truoc 2011 NSTW Thanh Hoa + Nge An gui Thu 12-5 6" xfId="8407" xr:uid="{00000000-0005-0000-0000-0000A02C0000}"/>
    <cellStyle name="T_Book1_ung truoc 2011 NSTW Thanh Hoa + Nge An gui Thu 12-5 7" xfId="8408" xr:uid="{00000000-0005-0000-0000-0000A12C0000}"/>
    <cellStyle name="T_Book1_ung truoc 2011 NSTW Thanh Hoa + Nge An gui Thu 12-5_!1 1 bao cao giao KH ve HTCMT vung TNB   12-12-2011" xfId="12935" xr:uid="{00000000-0005-0000-0000-0000A22C0000}"/>
    <cellStyle name="T_Book1_ung truoc 2011 NSTW Thanh Hoa + Nge An gui Thu 12-5_!1 1 bao cao giao KH ve HTCMT vung TNB   12-12-2011 2" xfId="12936" xr:uid="{00000000-0005-0000-0000-0000A32C0000}"/>
    <cellStyle name="T_Book1_ung truoc 2011 NSTW Thanh Hoa + Nge An gui Thu 12-5_131114- Bieu giao du toan CTMTQG 2014 giao" xfId="8409" xr:uid="{00000000-0005-0000-0000-0000A42C0000}"/>
    <cellStyle name="T_Book1_ung truoc 2011 NSTW Thanh Hoa + Nge An gui Thu 12-5_131114- Bieu giao du toan CTMTQG 2014 giao 2" xfId="8410" xr:uid="{00000000-0005-0000-0000-0000A52C0000}"/>
    <cellStyle name="T_Book1_ung truoc 2011 NSTW Thanh Hoa + Nge An gui Thu 12-5_131114- Bieu giao du toan CTMTQG 2014 giao 2 2" xfId="8411" xr:uid="{00000000-0005-0000-0000-0000A62C0000}"/>
    <cellStyle name="T_Book1_ung truoc 2011 NSTW Thanh Hoa + Nge An gui Thu 12-5_131114- Bieu giao du toan CTMTQG 2014 giao 2 2 2" xfId="8412" xr:uid="{00000000-0005-0000-0000-0000A72C0000}"/>
    <cellStyle name="T_Book1_ung truoc 2011 NSTW Thanh Hoa + Nge An gui Thu 12-5_131114- Bieu giao du toan CTMTQG 2014 giao 2 2 3" xfId="8413" xr:uid="{00000000-0005-0000-0000-0000A82C0000}"/>
    <cellStyle name="T_Book1_ung truoc 2011 NSTW Thanh Hoa + Nge An gui Thu 12-5_131114- Bieu giao du toan CTMTQG 2014 giao 2 3" xfId="8414" xr:uid="{00000000-0005-0000-0000-0000A92C0000}"/>
    <cellStyle name="T_Book1_ung truoc 2011 NSTW Thanh Hoa + Nge An gui Thu 12-5_131114- Bieu giao du toan CTMTQG 2014 giao 2 3 2" xfId="8415" xr:uid="{00000000-0005-0000-0000-0000AA2C0000}"/>
    <cellStyle name="T_Book1_ung truoc 2011 NSTW Thanh Hoa + Nge An gui Thu 12-5_131114- Bieu giao du toan CTMTQG 2014 giao 2 3 3" xfId="8416" xr:uid="{00000000-0005-0000-0000-0000AB2C0000}"/>
    <cellStyle name="T_Book1_ung truoc 2011 NSTW Thanh Hoa + Nge An gui Thu 12-5_131114- Bieu giao du toan CTMTQG 2014 giao 2 4" xfId="8417" xr:uid="{00000000-0005-0000-0000-0000AC2C0000}"/>
    <cellStyle name="T_Book1_ung truoc 2011 NSTW Thanh Hoa + Nge An gui Thu 12-5_131114- Bieu giao du toan CTMTQG 2014 giao 2 5" xfId="8418" xr:uid="{00000000-0005-0000-0000-0000AD2C0000}"/>
    <cellStyle name="T_Book1_ung truoc 2011 NSTW Thanh Hoa + Nge An gui Thu 12-5_131114- Bieu giao du toan CTMTQG 2014 giao 3" xfId="8419" xr:uid="{00000000-0005-0000-0000-0000AE2C0000}"/>
    <cellStyle name="T_Book1_ung truoc 2011 NSTW Thanh Hoa + Nge An gui Thu 12-5_131114- Bieu giao du toan CTMTQG 2014 giao 3 2" xfId="8420" xr:uid="{00000000-0005-0000-0000-0000AF2C0000}"/>
    <cellStyle name="T_Book1_ung truoc 2011 NSTW Thanh Hoa + Nge An gui Thu 12-5_131114- Bieu giao du toan CTMTQG 2014 giao 3 3" xfId="8421" xr:uid="{00000000-0005-0000-0000-0000B02C0000}"/>
    <cellStyle name="T_Book1_ung truoc 2011 NSTW Thanh Hoa + Nge An gui Thu 12-5_131114- Bieu giao du toan CTMTQG 2014 giao 4" xfId="8422" xr:uid="{00000000-0005-0000-0000-0000B12C0000}"/>
    <cellStyle name="T_Book1_ung truoc 2011 NSTW Thanh Hoa + Nge An gui Thu 12-5_131114- Bieu giao du toan CTMTQG 2014 giao 4 2" xfId="8423" xr:uid="{00000000-0005-0000-0000-0000B22C0000}"/>
    <cellStyle name="T_Book1_ung truoc 2011 NSTW Thanh Hoa + Nge An gui Thu 12-5_131114- Bieu giao du toan CTMTQG 2014 giao 4 3" xfId="8424" xr:uid="{00000000-0005-0000-0000-0000B32C0000}"/>
    <cellStyle name="T_Book1_ung truoc 2011 NSTW Thanh Hoa + Nge An gui Thu 12-5_131114- Bieu giao du toan CTMTQG 2014 giao 5" xfId="8425" xr:uid="{00000000-0005-0000-0000-0000B42C0000}"/>
    <cellStyle name="T_Book1_ung truoc 2011 NSTW Thanh Hoa + Nge An gui Thu 12-5_131114- Bieu giao du toan CTMTQG 2014 giao 6" xfId="8426" xr:uid="{00000000-0005-0000-0000-0000B52C0000}"/>
    <cellStyle name="T_Book1_ung truoc 2011 NSTW Thanh Hoa + Nge An gui Thu 12-5_131114- Bieu giao du toan CTMTQG 2014 giao_Du toan chi NSDP 2017" xfId="8427" xr:uid="{00000000-0005-0000-0000-0000B62C0000}"/>
    <cellStyle name="T_Book1_ung truoc 2011 NSTW Thanh Hoa + Nge An gui Thu 12-5_131114- Bieu giao du toan CTMTQG 2014 giao_Du toan chi NSDP 2017 2" xfId="8428" xr:uid="{00000000-0005-0000-0000-0000B72C0000}"/>
    <cellStyle name="T_Book1_ung truoc 2011 NSTW Thanh Hoa + Nge An gui Thu 12-5_131114- Bieu giao du toan CTMTQG 2014 giao_Du toan chi NSDP 2017 2 2" xfId="8429" xr:uid="{00000000-0005-0000-0000-0000B82C0000}"/>
    <cellStyle name="T_Book1_ung truoc 2011 NSTW Thanh Hoa + Nge An gui Thu 12-5_131114- Bieu giao du toan CTMTQG 2014 giao_Du toan chi NSDP 2017 2 3" xfId="8430" xr:uid="{00000000-0005-0000-0000-0000B92C0000}"/>
    <cellStyle name="T_Book1_ung truoc 2011 NSTW Thanh Hoa + Nge An gui Thu 12-5_131114- Bieu giao du toan CTMTQG 2014 giao_Du toan chi NSDP 2017 3" xfId="8431" xr:uid="{00000000-0005-0000-0000-0000BA2C0000}"/>
    <cellStyle name="T_Book1_ung truoc 2011 NSTW Thanh Hoa + Nge An gui Thu 12-5_131114- Bieu giao du toan CTMTQG 2014 giao_Du toan chi NSDP 2017 3 2" xfId="8432" xr:uid="{00000000-0005-0000-0000-0000BB2C0000}"/>
    <cellStyle name="T_Book1_ung truoc 2011 NSTW Thanh Hoa + Nge An gui Thu 12-5_131114- Bieu giao du toan CTMTQG 2014 giao_Du toan chi NSDP 2017 3 3" xfId="8433" xr:uid="{00000000-0005-0000-0000-0000BC2C0000}"/>
    <cellStyle name="T_Book1_ung truoc 2011 NSTW Thanh Hoa + Nge An gui Thu 12-5_131114- Bieu giao du toan CTMTQG 2014 giao_Du toan chi NSDP 2017 4" xfId="8434" xr:uid="{00000000-0005-0000-0000-0000BD2C0000}"/>
    <cellStyle name="T_Book1_ung truoc 2011 NSTW Thanh Hoa + Nge An gui Thu 12-5_131114- Bieu giao du toan CTMTQG 2014 giao_Du toan chi NSDP 2017 5" xfId="8435" xr:uid="{00000000-0005-0000-0000-0000BE2C0000}"/>
    <cellStyle name="T_Book1_ung truoc 2011 NSTW Thanh Hoa + Nge An gui Thu 12-5_160715 Mau bieu du toan vong I nam 2017" xfId="8436" xr:uid="{00000000-0005-0000-0000-0000BF2C0000}"/>
    <cellStyle name="T_Book1_ung truoc 2011 NSTW Thanh Hoa + Nge An gui Thu 12-5_160715 Mau bieu du toan vong I nam 2017 2" xfId="8437" xr:uid="{00000000-0005-0000-0000-0000C02C0000}"/>
    <cellStyle name="T_Book1_ung truoc 2011 NSTW Thanh Hoa + Nge An gui Thu 12-5_160715 Mau bieu du toan vong I nam 2017 2 2" xfId="8438" xr:uid="{00000000-0005-0000-0000-0000C12C0000}"/>
    <cellStyle name="T_Book1_ung truoc 2011 NSTW Thanh Hoa + Nge An gui Thu 12-5_160715 Mau bieu du toan vong I nam 2017 2 3" xfId="8439" xr:uid="{00000000-0005-0000-0000-0000C22C0000}"/>
    <cellStyle name="T_Book1_ung truoc 2011 NSTW Thanh Hoa + Nge An gui Thu 12-5_160715 Mau bieu du toan vong I nam 2017 3" xfId="8440" xr:uid="{00000000-0005-0000-0000-0000C32C0000}"/>
    <cellStyle name="T_Book1_ung truoc 2011 NSTW Thanh Hoa + Nge An gui Thu 12-5_160715 Mau bieu du toan vong I nam 2017 3 2" xfId="8441" xr:uid="{00000000-0005-0000-0000-0000C42C0000}"/>
    <cellStyle name="T_Book1_ung truoc 2011 NSTW Thanh Hoa + Nge An gui Thu 12-5_160715 Mau bieu du toan vong I nam 2017 3 3" xfId="8442" xr:uid="{00000000-0005-0000-0000-0000C52C0000}"/>
    <cellStyle name="T_Book1_ung truoc 2011 NSTW Thanh Hoa + Nge An gui Thu 12-5_160715 Mau bieu du toan vong I nam 2017 4" xfId="8443" xr:uid="{00000000-0005-0000-0000-0000C62C0000}"/>
    <cellStyle name="T_Book1_ung truoc 2011 NSTW Thanh Hoa + Nge An gui Thu 12-5_160715 Mau bieu du toan vong I nam 2017 5" xfId="8444" xr:uid="{00000000-0005-0000-0000-0000C72C0000}"/>
    <cellStyle name="T_Book1_ung truoc 2011 NSTW Thanh Hoa + Nge An gui Thu 12-5_Bieu4HTMT" xfId="12937" xr:uid="{00000000-0005-0000-0000-0000C82C0000}"/>
    <cellStyle name="T_Book1_ung truoc 2011 NSTW Thanh Hoa + Nge An gui Thu 12-5_Bieu4HTMT 2" xfId="12938" xr:uid="{00000000-0005-0000-0000-0000C92C0000}"/>
    <cellStyle name="T_Book1_ung truoc 2011 NSTW Thanh Hoa + Nge An gui Thu 12-5_Bieu4HTMT_!1 1 bao cao giao KH ve HTCMT vung TNB   12-12-2011" xfId="12939" xr:uid="{00000000-0005-0000-0000-0000CA2C0000}"/>
    <cellStyle name="T_Book1_ung truoc 2011 NSTW Thanh Hoa + Nge An gui Thu 12-5_Bieu4HTMT_!1 1 bao cao giao KH ve HTCMT vung TNB   12-12-2011 2" xfId="12940" xr:uid="{00000000-0005-0000-0000-0000CB2C0000}"/>
    <cellStyle name="T_Book1_ung truoc 2011 NSTW Thanh Hoa + Nge An gui Thu 12-5_Bieu4HTMT_KH TPCP vung TNB (03-1-2012)" xfId="12941" xr:uid="{00000000-0005-0000-0000-0000CC2C0000}"/>
    <cellStyle name="T_Book1_ung truoc 2011 NSTW Thanh Hoa + Nge An gui Thu 12-5_Bieu4HTMT_KH TPCP vung TNB (03-1-2012) 2" xfId="12942" xr:uid="{00000000-0005-0000-0000-0000CD2C0000}"/>
    <cellStyle name="T_Book1_ung truoc 2011 NSTW Thanh Hoa + Nge An gui Thu 12-5_Du toan chi NSDP 2017" xfId="8445" xr:uid="{00000000-0005-0000-0000-0000CE2C0000}"/>
    <cellStyle name="T_Book1_ung truoc 2011 NSTW Thanh Hoa + Nge An gui Thu 12-5_Du toan chi NSDP 2017 2" xfId="8446" xr:uid="{00000000-0005-0000-0000-0000CF2C0000}"/>
    <cellStyle name="T_Book1_ung truoc 2011 NSTW Thanh Hoa + Nge An gui Thu 12-5_Du toan chi NSDP 2017 2 2" xfId="8447" xr:uid="{00000000-0005-0000-0000-0000D02C0000}"/>
    <cellStyle name="T_Book1_ung truoc 2011 NSTW Thanh Hoa + Nge An gui Thu 12-5_Du toan chi NSDP 2017 2 3" xfId="8448" xr:uid="{00000000-0005-0000-0000-0000D12C0000}"/>
    <cellStyle name="T_Book1_ung truoc 2011 NSTW Thanh Hoa + Nge An gui Thu 12-5_Du toan chi NSDP 2017 3" xfId="8449" xr:uid="{00000000-0005-0000-0000-0000D22C0000}"/>
    <cellStyle name="T_Book1_ung truoc 2011 NSTW Thanh Hoa + Nge An gui Thu 12-5_Du toan chi NSDP 2017 3 2" xfId="8450" xr:uid="{00000000-0005-0000-0000-0000D32C0000}"/>
    <cellStyle name="T_Book1_ung truoc 2011 NSTW Thanh Hoa + Nge An gui Thu 12-5_Du toan chi NSDP 2017 3 3" xfId="8451" xr:uid="{00000000-0005-0000-0000-0000D42C0000}"/>
    <cellStyle name="T_Book1_ung truoc 2011 NSTW Thanh Hoa + Nge An gui Thu 12-5_Du toan chi NSDP 2017 4" xfId="8452" xr:uid="{00000000-0005-0000-0000-0000D52C0000}"/>
    <cellStyle name="T_Book1_ung truoc 2011 NSTW Thanh Hoa + Nge An gui Thu 12-5_Du toan chi NSDP 2017 5" xfId="8453" xr:uid="{00000000-0005-0000-0000-0000D62C0000}"/>
    <cellStyle name="T_Book1_ung truoc 2011 NSTW Thanh Hoa + Nge An gui Thu 12-5_KH TPCP vung TNB (03-1-2012)" xfId="12943" xr:uid="{00000000-0005-0000-0000-0000D72C0000}"/>
    <cellStyle name="T_Book1_ung truoc 2011 NSTW Thanh Hoa + Nge An gui Thu 12-5_KH TPCP vung TNB (03-1-2012) 2" xfId="12944" xr:uid="{00000000-0005-0000-0000-0000D82C0000}"/>
    <cellStyle name="T_Book1_VBPL kiểm toán Đầu tư XDCB 2010" xfId="8454" xr:uid="{00000000-0005-0000-0000-0000D92C0000}"/>
    <cellStyle name="T_Book1_VBPL kiểm toán Đầu tư XDCB 2010 2" xfId="8455" xr:uid="{00000000-0005-0000-0000-0000DA2C0000}"/>
    <cellStyle name="T_Book1_VBPL kiểm toán Đầu tư XDCB 2010 2 2" xfId="8456" xr:uid="{00000000-0005-0000-0000-0000DB2C0000}"/>
    <cellStyle name="T_Book1_VBPL kiểm toán Đầu tư XDCB 2010 2 2 2" xfId="8457" xr:uid="{00000000-0005-0000-0000-0000DC2C0000}"/>
    <cellStyle name="T_Book1_VBPL kiểm toán Đầu tư XDCB 2010 2 2 3" xfId="8458" xr:uid="{00000000-0005-0000-0000-0000DD2C0000}"/>
    <cellStyle name="T_Book1_VBPL kiểm toán Đầu tư XDCB 2010 2 3" xfId="8459" xr:uid="{00000000-0005-0000-0000-0000DE2C0000}"/>
    <cellStyle name="T_Book1_VBPL kiểm toán Đầu tư XDCB 2010 2 3 2" xfId="8460" xr:uid="{00000000-0005-0000-0000-0000DF2C0000}"/>
    <cellStyle name="T_Book1_VBPL kiểm toán Đầu tư XDCB 2010 2 3 3" xfId="8461" xr:uid="{00000000-0005-0000-0000-0000E02C0000}"/>
    <cellStyle name="T_Book1_VBPL kiểm toán Đầu tư XDCB 2010 2 4" xfId="8462" xr:uid="{00000000-0005-0000-0000-0000E12C0000}"/>
    <cellStyle name="T_Book1_VBPL kiểm toán Đầu tư XDCB 2010 2 5" xfId="8463" xr:uid="{00000000-0005-0000-0000-0000E22C0000}"/>
    <cellStyle name="T_Book1_VBPL kiểm toán Đầu tư XDCB 2010 3" xfId="8464" xr:uid="{00000000-0005-0000-0000-0000E32C0000}"/>
    <cellStyle name="T_Book1_VBPL kiểm toán Đầu tư XDCB 2010 3 2" xfId="8465" xr:uid="{00000000-0005-0000-0000-0000E42C0000}"/>
    <cellStyle name="T_Book1_VBPL kiểm toán Đầu tư XDCB 2010 3 3" xfId="8466" xr:uid="{00000000-0005-0000-0000-0000E52C0000}"/>
    <cellStyle name="T_Book1_VBPL kiểm toán Đầu tư XDCB 2010 4" xfId="8467" xr:uid="{00000000-0005-0000-0000-0000E62C0000}"/>
    <cellStyle name="T_Book1_VBPL kiểm toán Đầu tư XDCB 2010 4 2" xfId="8468" xr:uid="{00000000-0005-0000-0000-0000E72C0000}"/>
    <cellStyle name="T_Book1_VBPL kiểm toán Đầu tư XDCB 2010 4 3" xfId="8469" xr:uid="{00000000-0005-0000-0000-0000E82C0000}"/>
    <cellStyle name="T_Book1_VBPL kiểm toán Đầu tư XDCB 2010 5" xfId="8470" xr:uid="{00000000-0005-0000-0000-0000E92C0000}"/>
    <cellStyle name="T_Book1_VBPL kiểm toán Đầu tư XDCB 2010 6" xfId="8471" xr:uid="{00000000-0005-0000-0000-0000EA2C0000}"/>
    <cellStyle name="T_Book1_Von ngoai nuoc" xfId="8472" xr:uid="{00000000-0005-0000-0000-0000EB2C0000}"/>
    <cellStyle name="T_Book1_Von ngoai nuoc 2" xfId="8473" xr:uid="{00000000-0005-0000-0000-0000EC2C0000}"/>
    <cellStyle name="T_Book1_Von ngoai nuoc 2 2" xfId="8474" xr:uid="{00000000-0005-0000-0000-0000ED2C0000}"/>
    <cellStyle name="T_Book1_Von ngoai nuoc 2 3" xfId="8475" xr:uid="{00000000-0005-0000-0000-0000EE2C0000}"/>
    <cellStyle name="T_Book1_Von ngoai nuoc 3" xfId="8476" xr:uid="{00000000-0005-0000-0000-0000EF2C0000}"/>
    <cellStyle name="T_Book1_Von ngoai nuoc 3 2" xfId="8477" xr:uid="{00000000-0005-0000-0000-0000F02C0000}"/>
    <cellStyle name="T_Book1_Von ngoai nuoc 3 3" xfId="8478" xr:uid="{00000000-0005-0000-0000-0000F12C0000}"/>
    <cellStyle name="T_Book1_Von ngoai nuoc 4" xfId="8479" xr:uid="{00000000-0005-0000-0000-0000F22C0000}"/>
    <cellStyle name="T_Book1_Von ngoai nuoc 5" xfId="8480" xr:uid="{00000000-0005-0000-0000-0000F32C0000}"/>
    <cellStyle name="T_Book1_Von ngoai nuoc_Du toan chi NSDP 2017" xfId="8481" xr:uid="{00000000-0005-0000-0000-0000F42C0000}"/>
    <cellStyle name="T_Book1_Von ngoai nuoc_Du toan chi NSDP 2017 2" xfId="8482" xr:uid="{00000000-0005-0000-0000-0000F52C0000}"/>
    <cellStyle name="T_Book1_Von ngoai nuoc_Du toan chi NSDP 2017 2 2" xfId="8483" xr:uid="{00000000-0005-0000-0000-0000F62C0000}"/>
    <cellStyle name="T_Book1_Von ngoai nuoc_Du toan chi NSDP 2017 2 3" xfId="8484" xr:uid="{00000000-0005-0000-0000-0000F72C0000}"/>
    <cellStyle name="T_Book1_Von ngoai nuoc_Du toan chi NSDP 2017 3" xfId="8485" xr:uid="{00000000-0005-0000-0000-0000F82C0000}"/>
    <cellStyle name="T_Book1_Von ngoai nuoc_Du toan chi NSDP 2017 3 2" xfId="8486" xr:uid="{00000000-0005-0000-0000-0000F92C0000}"/>
    <cellStyle name="T_Book1_Von ngoai nuoc_Du toan chi NSDP 2017 3 3" xfId="8487" xr:uid="{00000000-0005-0000-0000-0000FA2C0000}"/>
    <cellStyle name="T_Book1_Von ngoai nuoc_Du toan chi NSDP 2017 4" xfId="8488" xr:uid="{00000000-0005-0000-0000-0000FB2C0000}"/>
    <cellStyle name="T_Book1_Von ngoai nuoc_Du toan chi NSDP 2017 5" xfId="8489" xr:uid="{00000000-0005-0000-0000-0000FC2C0000}"/>
    <cellStyle name="T_Book1_Worksheet in D: My Documents Luc Van ban xu ly Nam 2011 Bao cao ra soat tam ung TPCP" xfId="8490" xr:uid="{00000000-0005-0000-0000-0000FD2C0000}"/>
    <cellStyle name="T_Book1_Worksheet in D: My Documents Luc Van ban xu ly Nam 2011 Bao cao ra soat tam ung TPCP 2" xfId="8491" xr:uid="{00000000-0005-0000-0000-0000FE2C0000}"/>
    <cellStyle name="T_Book1_Worksheet in D: My Documents Luc Van ban xu ly Nam 2011 Bao cao ra soat tam ung TPCP 2 2" xfId="8492" xr:uid="{00000000-0005-0000-0000-0000FF2C0000}"/>
    <cellStyle name="T_Book1_Worksheet in D: My Documents Luc Van ban xu ly Nam 2011 Bao cao ra soat tam ung TPCP 2 2 2" xfId="8493" xr:uid="{00000000-0005-0000-0000-0000002D0000}"/>
    <cellStyle name="T_Book1_Worksheet in D: My Documents Luc Van ban xu ly Nam 2011 Bao cao ra soat tam ung TPCP 2 2 2 2" xfId="15337" xr:uid="{00000000-0005-0000-0000-0000012D0000}"/>
    <cellStyle name="T_Book1_Worksheet in D: My Documents Luc Van ban xu ly Nam 2011 Bao cao ra soat tam ung TPCP 2 2 3" xfId="8494" xr:uid="{00000000-0005-0000-0000-0000022D0000}"/>
    <cellStyle name="T_Book1_Worksheet in D: My Documents Luc Van ban xu ly Nam 2011 Bao cao ra soat tam ung TPCP 2 2 3 2" xfId="15338" xr:uid="{00000000-0005-0000-0000-0000032D0000}"/>
    <cellStyle name="T_Book1_Worksheet in D: My Documents Luc Van ban xu ly Nam 2011 Bao cao ra soat tam ung TPCP 2 2 4" xfId="15339" xr:uid="{00000000-0005-0000-0000-0000042D0000}"/>
    <cellStyle name="T_Book1_Worksheet in D: My Documents Luc Van ban xu ly Nam 2011 Bao cao ra soat tam ung TPCP 2 3" xfId="8495" xr:uid="{00000000-0005-0000-0000-0000052D0000}"/>
    <cellStyle name="T_Book1_Worksheet in D: My Documents Luc Van ban xu ly Nam 2011 Bao cao ra soat tam ung TPCP 2 3 2" xfId="8496" xr:uid="{00000000-0005-0000-0000-0000062D0000}"/>
    <cellStyle name="T_Book1_Worksheet in D: My Documents Luc Van ban xu ly Nam 2011 Bao cao ra soat tam ung TPCP 2 3 2 2" xfId="15340" xr:uid="{00000000-0005-0000-0000-0000072D0000}"/>
    <cellStyle name="T_Book1_Worksheet in D: My Documents Luc Van ban xu ly Nam 2011 Bao cao ra soat tam ung TPCP 2 3 3" xfId="8497" xr:uid="{00000000-0005-0000-0000-0000082D0000}"/>
    <cellStyle name="T_Book1_Worksheet in D: My Documents Luc Van ban xu ly Nam 2011 Bao cao ra soat tam ung TPCP 2 3 3 2" xfId="15341" xr:uid="{00000000-0005-0000-0000-0000092D0000}"/>
    <cellStyle name="T_Book1_Worksheet in D: My Documents Luc Van ban xu ly Nam 2011 Bao cao ra soat tam ung TPCP 2 3 4" xfId="15342" xr:uid="{00000000-0005-0000-0000-00000A2D0000}"/>
    <cellStyle name="T_Book1_Worksheet in D: My Documents Luc Van ban xu ly Nam 2011 Bao cao ra soat tam ung TPCP 2 4" xfId="8498" xr:uid="{00000000-0005-0000-0000-00000B2D0000}"/>
    <cellStyle name="T_Book1_Worksheet in D: My Documents Luc Van ban xu ly Nam 2011 Bao cao ra soat tam ung TPCP 2 4 2" xfId="15343" xr:uid="{00000000-0005-0000-0000-00000C2D0000}"/>
    <cellStyle name="T_Book1_Worksheet in D: My Documents Luc Van ban xu ly Nam 2011 Bao cao ra soat tam ung TPCP 2 5" xfId="8499" xr:uid="{00000000-0005-0000-0000-00000D2D0000}"/>
    <cellStyle name="T_Book1_Worksheet in D: My Documents Luc Van ban xu ly Nam 2011 Bao cao ra soat tam ung TPCP 2 5 2" xfId="15344" xr:uid="{00000000-0005-0000-0000-00000E2D0000}"/>
    <cellStyle name="T_Book1_Worksheet in D: My Documents Luc Van ban xu ly Nam 2011 Bao cao ra soat tam ung TPCP 2 6" xfId="15345" xr:uid="{00000000-0005-0000-0000-00000F2D0000}"/>
    <cellStyle name="T_Book1_Worksheet in D: My Documents Luc Van ban xu ly Nam 2011 Bao cao ra soat tam ung TPCP 3" xfId="8500" xr:uid="{00000000-0005-0000-0000-0000102D0000}"/>
    <cellStyle name="T_Book1_Worksheet in D: My Documents Luc Van ban xu ly Nam 2011 Bao cao ra soat tam ung TPCP 3 2" xfId="8501" xr:uid="{00000000-0005-0000-0000-0000112D0000}"/>
    <cellStyle name="T_Book1_Worksheet in D: My Documents Luc Van ban xu ly Nam 2011 Bao cao ra soat tam ung TPCP 3 2 2" xfId="15346" xr:uid="{00000000-0005-0000-0000-0000122D0000}"/>
    <cellStyle name="T_Book1_Worksheet in D: My Documents Luc Van ban xu ly Nam 2011 Bao cao ra soat tam ung TPCP 3 3" xfId="8502" xr:uid="{00000000-0005-0000-0000-0000132D0000}"/>
    <cellStyle name="T_Book1_Worksheet in D: My Documents Luc Van ban xu ly Nam 2011 Bao cao ra soat tam ung TPCP 3 3 2" xfId="15347" xr:uid="{00000000-0005-0000-0000-0000142D0000}"/>
    <cellStyle name="T_Book1_Worksheet in D: My Documents Luc Van ban xu ly Nam 2011 Bao cao ra soat tam ung TPCP 3 4" xfId="15348" xr:uid="{00000000-0005-0000-0000-0000152D0000}"/>
    <cellStyle name="T_Book1_Worksheet in D: My Documents Luc Van ban xu ly Nam 2011 Bao cao ra soat tam ung TPCP 4" xfId="8503" xr:uid="{00000000-0005-0000-0000-0000162D0000}"/>
    <cellStyle name="T_Book1_Worksheet in D: My Documents Luc Van ban xu ly Nam 2011 Bao cao ra soat tam ung TPCP 4 2" xfId="8504" xr:uid="{00000000-0005-0000-0000-0000172D0000}"/>
    <cellStyle name="T_Book1_Worksheet in D: My Documents Luc Van ban xu ly Nam 2011 Bao cao ra soat tam ung TPCP 4 2 2" xfId="15349" xr:uid="{00000000-0005-0000-0000-0000182D0000}"/>
    <cellStyle name="T_Book1_Worksheet in D: My Documents Luc Van ban xu ly Nam 2011 Bao cao ra soat tam ung TPCP 4 3" xfId="8505" xr:uid="{00000000-0005-0000-0000-0000192D0000}"/>
    <cellStyle name="T_Book1_Worksheet in D: My Documents Luc Van ban xu ly Nam 2011 Bao cao ra soat tam ung TPCP 4 3 2" xfId="15350" xr:uid="{00000000-0005-0000-0000-00001A2D0000}"/>
    <cellStyle name="T_Book1_Worksheet in D: My Documents Luc Van ban xu ly Nam 2011 Bao cao ra soat tam ung TPCP 4 4" xfId="15351" xr:uid="{00000000-0005-0000-0000-00001B2D0000}"/>
    <cellStyle name="T_Book1_Worksheet in D: My Documents Luc Van ban xu ly Nam 2011 Bao cao ra soat tam ung TPCP 5" xfId="8506" xr:uid="{00000000-0005-0000-0000-00001C2D0000}"/>
    <cellStyle name="T_Book1_Worksheet in D: My Documents Luc Van ban xu ly Nam 2011 Bao cao ra soat tam ung TPCP 5 2" xfId="15352" xr:uid="{00000000-0005-0000-0000-00001D2D0000}"/>
    <cellStyle name="T_Book1_Worksheet in D: My Documents Luc Van ban xu ly Nam 2011 Bao cao ra soat tam ung TPCP 6" xfId="8507" xr:uid="{00000000-0005-0000-0000-00001E2D0000}"/>
    <cellStyle name="T_Book1_Worksheet in D: My Documents Luc Van ban xu ly Nam 2011 Bao cao ra soat tam ung TPCP 6 2" xfId="15353" xr:uid="{00000000-0005-0000-0000-00001F2D0000}"/>
    <cellStyle name="T_Book1_Worksheet in D: My Documents Luc Van ban xu ly Nam 2011 Bao cao ra soat tam ung TPCP 7" xfId="15354" xr:uid="{00000000-0005-0000-0000-0000202D0000}"/>
    <cellStyle name="T_Book1_ÿÿÿÿÿ" xfId="12945" xr:uid="{00000000-0005-0000-0000-0000212D0000}"/>
    <cellStyle name="T_Book1_ÿÿÿÿÿ 2" xfId="12946" xr:uid="{00000000-0005-0000-0000-0000222D0000}"/>
    <cellStyle name="T_CDKT" xfId="125" xr:uid="{00000000-0005-0000-0000-0000232D0000}"/>
    <cellStyle name="T_CDKT 2" xfId="8509" xr:uid="{00000000-0005-0000-0000-0000242D0000}"/>
    <cellStyle name="T_CDKT 2 2" xfId="8510" xr:uid="{00000000-0005-0000-0000-0000252D0000}"/>
    <cellStyle name="T_CDKT 2 2 2" xfId="8511" xr:uid="{00000000-0005-0000-0000-0000262D0000}"/>
    <cellStyle name="T_CDKT 2 2 3" xfId="8512" xr:uid="{00000000-0005-0000-0000-0000272D0000}"/>
    <cellStyle name="T_CDKT 2 3" xfId="8513" xr:uid="{00000000-0005-0000-0000-0000282D0000}"/>
    <cellStyle name="T_CDKT 2 3 2" xfId="8514" xr:uid="{00000000-0005-0000-0000-0000292D0000}"/>
    <cellStyle name="T_CDKT 2 3 3" xfId="8515" xr:uid="{00000000-0005-0000-0000-00002A2D0000}"/>
    <cellStyle name="T_CDKT 2 4" xfId="8516" xr:uid="{00000000-0005-0000-0000-00002B2D0000}"/>
    <cellStyle name="T_CDKT 2 5" xfId="8517" xr:uid="{00000000-0005-0000-0000-00002C2D0000}"/>
    <cellStyle name="T_CDKT 3" xfId="8518" xr:uid="{00000000-0005-0000-0000-00002D2D0000}"/>
    <cellStyle name="T_CDKT 3 2" xfId="8519" xr:uid="{00000000-0005-0000-0000-00002E2D0000}"/>
    <cellStyle name="T_CDKT 3 3" xfId="8520" xr:uid="{00000000-0005-0000-0000-00002F2D0000}"/>
    <cellStyle name="T_CDKT 4" xfId="8521" xr:uid="{00000000-0005-0000-0000-0000302D0000}"/>
    <cellStyle name="T_CDKT 4 2" xfId="8522" xr:uid="{00000000-0005-0000-0000-0000312D0000}"/>
    <cellStyle name="T_CDKT 4 3" xfId="8523" xr:uid="{00000000-0005-0000-0000-0000322D0000}"/>
    <cellStyle name="T_CDKT 5" xfId="8524" xr:uid="{00000000-0005-0000-0000-0000332D0000}"/>
    <cellStyle name="T_CDKT 6" xfId="8525" xr:uid="{00000000-0005-0000-0000-0000342D0000}"/>
    <cellStyle name="T_CDKT 7" xfId="13271" xr:uid="{00000000-0005-0000-0000-0000352D0000}"/>
    <cellStyle name="T_CDKT 8" xfId="8508" xr:uid="{00000000-0005-0000-0000-0000362D0000}"/>
    <cellStyle name="T_Chuan bi dau tu nam 2008" xfId="9138" xr:uid="{00000000-0005-0000-0000-0000372D0000}"/>
    <cellStyle name="T_Chuan bi dau tu nam 2008 2" xfId="9139" xr:uid="{00000000-0005-0000-0000-0000382D0000}"/>
    <cellStyle name="T_Chuan bi dau tu nam 2008 2 2" xfId="9140" xr:uid="{00000000-0005-0000-0000-0000392D0000}"/>
    <cellStyle name="T_Chuan bi dau tu nam 2008 2 2 2" xfId="9141" xr:uid="{00000000-0005-0000-0000-00003A2D0000}"/>
    <cellStyle name="T_Chuan bi dau tu nam 2008 2 2 3" xfId="9142" xr:uid="{00000000-0005-0000-0000-00003B2D0000}"/>
    <cellStyle name="T_Chuan bi dau tu nam 2008 2 3" xfId="9143" xr:uid="{00000000-0005-0000-0000-00003C2D0000}"/>
    <cellStyle name="T_Chuan bi dau tu nam 2008 2 3 2" xfId="9144" xr:uid="{00000000-0005-0000-0000-00003D2D0000}"/>
    <cellStyle name="T_Chuan bi dau tu nam 2008 2 3 3" xfId="9145" xr:uid="{00000000-0005-0000-0000-00003E2D0000}"/>
    <cellStyle name="T_Chuan bi dau tu nam 2008 2 4" xfId="9146" xr:uid="{00000000-0005-0000-0000-00003F2D0000}"/>
    <cellStyle name="T_Chuan bi dau tu nam 2008 2 5" xfId="9147" xr:uid="{00000000-0005-0000-0000-0000402D0000}"/>
    <cellStyle name="T_Chuan bi dau tu nam 2008 3" xfId="9148" xr:uid="{00000000-0005-0000-0000-0000412D0000}"/>
    <cellStyle name="T_Chuan bi dau tu nam 2008 3 2" xfId="9149" xr:uid="{00000000-0005-0000-0000-0000422D0000}"/>
    <cellStyle name="T_Chuan bi dau tu nam 2008 3 2 2" xfId="9150" xr:uid="{00000000-0005-0000-0000-0000432D0000}"/>
    <cellStyle name="T_Chuan bi dau tu nam 2008 3 2 3" xfId="9151" xr:uid="{00000000-0005-0000-0000-0000442D0000}"/>
    <cellStyle name="T_Chuan bi dau tu nam 2008 3 3" xfId="9152" xr:uid="{00000000-0005-0000-0000-0000452D0000}"/>
    <cellStyle name="T_Chuan bi dau tu nam 2008 3 3 2" xfId="9153" xr:uid="{00000000-0005-0000-0000-0000462D0000}"/>
    <cellStyle name="T_Chuan bi dau tu nam 2008 3 3 3" xfId="9154" xr:uid="{00000000-0005-0000-0000-0000472D0000}"/>
    <cellStyle name="T_Chuan bi dau tu nam 2008 3 4" xfId="9155" xr:uid="{00000000-0005-0000-0000-0000482D0000}"/>
    <cellStyle name="T_Chuan bi dau tu nam 2008 3 5" xfId="9156" xr:uid="{00000000-0005-0000-0000-0000492D0000}"/>
    <cellStyle name="T_Chuan bi dau tu nam 2008 4" xfId="9157" xr:uid="{00000000-0005-0000-0000-00004A2D0000}"/>
    <cellStyle name="T_Chuan bi dau tu nam 2008 4 2" xfId="9158" xr:uid="{00000000-0005-0000-0000-00004B2D0000}"/>
    <cellStyle name="T_Chuan bi dau tu nam 2008 4 3" xfId="9159" xr:uid="{00000000-0005-0000-0000-00004C2D0000}"/>
    <cellStyle name="T_Chuan bi dau tu nam 2008 5" xfId="9160" xr:uid="{00000000-0005-0000-0000-00004D2D0000}"/>
    <cellStyle name="T_Chuan bi dau tu nam 2008 5 2" xfId="9161" xr:uid="{00000000-0005-0000-0000-00004E2D0000}"/>
    <cellStyle name="T_Chuan bi dau tu nam 2008 5 3" xfId="9162" xr:uid="{00000000-0005-0000-0000-00004F2D0000}"/>
    <cellStyle name="T_Chuan bi dau tu nam 2008 6" xfId="9163" xr:uid="{00000000-0005-0000-0000-0000502D0000}"/>
    <cellStyle name="T_Chuan bi dau tu nam 2008 7" xfId="9164" xr:uid="{00000000-0005-0000-0000-0000512D0000}"/>
    <cellStyle name="T_Chuan bi dau tu nam 2008_!1 1 bao cao giao KH ve HTCMT vung TNB   12-12-2011" xfId="12989" xr:uid="{00000000-0005-0000-0000-0000522D0000}"/>
    <cellStyle name="T_Chuan bi dau tu nam 2008_!1 1 bao cao giao KH ve HTCMT vung TNB   12-12-2011 2" xfId="12990" xr:uid="{00000000-0005-0000-0000-0000532D0000}"/>
    <cellStyle name="T_Chuan bi dau tu nam 2008_131114- Bieu giao du toan CTMTQG 2014 giao" xfId="9165" xr:uid="{00000000-0005-0000-0000-0000542D0000}"/>
    <cellStyle name="T_Chuan bi dau tu nam 2008_131114- Bieu giao du toan CTMTQG 2014 giao 2" xfId="9166" xr:uid="{00000000-0005-0000-0000-0000552D0000}"/>
    <cellStyle name="T_Chuan bi dau tu nam 2008_131114- Bieu giao du toan CTMTQG 2014 giao 2 2" xfId="9167" xr:uid="{00000000-0005-0000-0000-0000562D0000}"/>
    <cellStyle name="T_Chuan bi dau tu nam 2008_131114- Bieu giao du toan CTMTQG 2014 giao 2 3" xfId="9168" xr:uid="{00000000-0005-0000-0000-0000572D0000}"/>
    <cellStyle name="T_Chuan bi dau tu nam 2008_131114- Bieu giao du toan CTMTQG 2014 giao 3" xfId="9169" xr:uid="{00000000-0005-0000-0000-0000582D0000}"/>
    <cellStyle name="T_Chuan bi dau tu nam 2008_131114- Bieu giao du toan CTMTQG 2014 giao 3 2" xfId="9170" xr:uid="{00000000-0005-0000-0000-0000592D0000}"/>
    <cellStyle name="T_Chuan bi dau tu nam 2008_131114- Bieu giao du toan CTMTQG 2014 giao 3 3" xfId="9171" xr:uid="{00000000-0005-0000-0000-00005A2D0000}"/>
    <cellStyle name="T_Chuan bi dau tu nam 2008_131114- Bieu giao du toan CTMTQG 2014 giao 4" xfId="9172" xr:uid="{00000000-0005-0000-0000-00005B2D0000}"/>
    <cellStyle name="T_Chuan bi dau tu nam 2008_131114- Bieu giao du toan CTMTQG 2014 giao 5" xfId="9173" xr:uid="{00000000-0005-0000-0000-00005C2D0000}"/>
    <cellStyle name="T_Chuan bi dau tu nam 2008_160715 Mau bieu du toan vong I nam 2017" xfId="9174" xr:uid="{00000000-0005-0000-0000-00005D2D0000}"/>
    <cellStyle name="T_Chuan bi dau tu nam 2008_160715 Mau bieu du toan vong I nam 2017 2" xfId="9175" xr:uid="{00000000-0005-0000-0000-00005E2D0000}"/>
    <cellStyle name="T_Chuan bi dau tu nam 2008_160715 Mau bieu du toan vong I nam 2017 2 2" xfId="9176" xr:uid="{00000000-0005-0000-0000-00005F2D0000}"/>
    <cellStyle name="T_Chuan bi dau tu nam 2008_160715 Mau bieu du toan vong I nam 2017 2 3" xfId="9177" xr:uid="{00000000-0005-0000-0000-0000602D0000}"/>
    <cellStyle name="T_Chuan bi dau tu nam 2008_160715 Mau bieu du toan vong I nam 2017 3" xfId="9178" xr:uid="{00000000-0005-0000-0000-0000612D0000}"/>
    <cellStyle name="T_Chuan bi dau tu nam 2008_160715 Mau bieu du toan vong I nam 2017 3 2" xfId="9179" xr:uid="{00000000-0005-0000-0000-0000622D0000}"/>
    <cellStyle name="T_Chuan bi dau tu nam 2008_160715 Mau bieu du toan vong I nam 2017 3 3" xfId="9180" xr:uid="{00000000-0005-0000-0000-0000632D0000}"/>
    <cellStyle name="T_Chuan bi dau tu nam 2008_160715 Mau bieu du toan vong I nam 2017 4" xfId="9181" xr:uid="{00000000-0005-0000-0000-0000642D0000}"/>
    <cellStyle name="T_Chuan bi dau tu nam 2008_160715 Mau bieu du toan vong I nam 2017 5" xfId="9182" xr:uid="{00000000-0005-0000-0000-0000652D0000}"/>
    <cellStyle name="T_Chuan bi dau tu nam 2008_bieu tong hop" xfId="9183" xr:uid="{00000000-0005-0000-0000-0000662D0000}"/>
    <cellStyle name="T_Chuan bi dau tu nam 2008_bieu tong hop 2" xfId="9184" xr:uid="{00000000-0005-0000-0000-0000672D0000}"/>
    <cellStyle name="T_Chuan bi dau tu nam 2008_bieu tong hop 2 2" xfId="9185" xr:uid="{00000000-0005-0000-0000-0000682D0000}"/>
    <cellStyle name="T_Chuan bi dau tu nam 2008_bieu tong hop 2 2 2" xfId="9186" xr:uid="{00000000-0005-0000-0000-0000692D0000}"/>
    <cellStyle name="T_Chuan bi dau tu nam 2008_bieu tong hop 2 2 3" xfId="9187" xr:uid="{00000000-0005-0000-0000-00006A2D0000}"/>
    <cellStyle name="T_Chuan bi dau tu nam 2008_bieu tong hop 2 3" xfId="9188" xr:uid="{00000000-0005-0000-0000-00006B2D0000}"/>
    <cellStyle name="T_Chuan bi dau tu nam 2008_bieu tong hop 2 3 2" xfId="9189" xr:uid="{00000000-0005-0000-0000-00006C2D0000}"/>
    <cellStyle name="T_Chuan bi dau tu nam 2008_bieu tong hop 2 3 3" xfId="9190" xr:uid="{00000000-0005-0000-0000-00006D2D0000}"/>
    <cellStyle name="T_Chuan bi dau tu nam 2008_bieu tong hop 2 4" xfId="9191" xr:uid="{00000000-0005-0000-0000-00006E2D0000}"/>
    <cellStyle name="T_Chuan bi dau tu nam 2008_bieu tong hop 2 5" xfId="9192" xr:uid="{00000000-0005-0000-0000-00006F2D0000}"/>
    <cellStyle name="T_Chuan bi dau tu nam 2008_bieu tong hop 3" xfId="9193" xr:uid="{00000000-0005-0000-0000-0000702D0000}"/>
    <cellStyle name="T_Chuan bi dau tu nam 2008_bieu tong hop 3 2" xfId="9194" xr:uid="{00000000-0005-0000-0000-0000712D0000}"/>
    <cellStyle name="T_Chuan bi dau tu nam 2008_bieu tong hop 3 3" xfId="9195" xr:uid="{00000000-0005-0000-0000-0000722D0000}"/>
    <cellStyle name="T_Chuan bi dau tu nam 2008_bieu tong hop 4" xfId="9196" xr:uid="{00000000-0005-0000-0000-0000732D0000}"/>
    <cellStyle name="T_Chuan bi dau tu nam 2008_bieu tong hop 4 2" xfId="9197" xr:uid="{00000000-0005-0000-0000-0000742D0000}"/>
    <cellStyle name="T_Chuan bi dau tu nam 2008_bieu tong hop 4 3" xfId="9198" xr:uid="{00000000-0005-0000-0000-0000752D0000}"/>
    <cellStyle name="T_Chuan bi dau tu nam 2008_bieu tong hop 5" xfId="9199" xr:uid="{00000000-0005-0000-0000-0000762D0000}"/>
    <cellStyle name="T_Chuan bi dau tu nam 2008_bieu tong hop 6" xfId="9200" xr:uid="{00000000-0005-0000-0000-0000772D0000}"/>
    <cellStyle name="T_Chuan bi dau tu nam 2008_Du toan chi NSDP 2017" xfId="9201" xr:uid="{00000000-0005-0000-0000-0000782D0000}"/>
    <cellStyle name="T_Chuan bi dau tu nam 2008_Du toan chi NSDP 2017 2" xfId="9202" xr:uid="{00000000-0005-0000-0000-0000792D0000}"/>
    <cellStyle name="T_Chuan bi dau tu nam 2008_Du toan chi NSDP 2017 2 2" xfId="9203" xr:uid="{00000000-0005-0000-0000-00007A2D0000}"/>
    <cellStyle name="T_Chuan bi dau tu nam 2008_Du toan chi NSDP 2017 2 3" xfId="9204" xr:uid="{00000000-0005-0000-0000-00007B2D0000}"/>
    <cellStyle name="T_Chuan bi dau tu nam 2008_Du toan chi NSDP 2017 3" xfId="9205" xr:uid="{00000000-0005-0000-0000-00007C2D0000}"/>
    <cellStyle name="T_Chuan bi dau tu nam 2008_Du toan chi NSDP 2017 3 2" xfId="9206" xr:uid="{00000000-0005-0000-0000-00007D2D0000}"/>
    <cellStyle name="T_Chuan bi dau tu nam 2008_Du toan chi NSDP 2017 3 3" xfId="9207" xr:uid="{00000000-0005-0000-0000-00007E2D0000}"/>
    <cellStyle name="T_Chuan bi dau tu nam 2008_Du toan chi NSDP 2017 4" xfId="9208" xr:uid="{00000000-0005-0000-0000-00007F2D0000}"/>
    <cellStyle name="T_Chuan bi dau tu nam 2008_Du toan chi NSDP 2017 5" xfId="9209" xr:uid="{00000000-0005-0000-0000-0000802D0000}"/>
    <cellStyle name="T_Chuan bi dau tu nam 2008_KH TPCP vung TNB (03-1-2012)" xfId="12991" xr:uid="{00000000-0005-0000-0000-0000812D0000}"/>
    <cellStyle name="T_Chuan bi dau tu nam 2008_KH TPCP vung TNB (03-1-2012) 2" xfId="12992" xr:uid="{00000000-0005-0000-0000-0000822D0000}"/>
    <cellStyle name="T_Chuan bi dau tu nam 2008_Tong hop ra soat von ung 2011 -Chau" xfId="9210" xr:uid="{00000000-0005-0000-0000-0000832D0000}"/>
    <cellStyle name="T_Chuan bi dau tu nam 2008_Tong hop ra soat von ung 2011 -Chau 2" xfId="9211" xr:uid="{00000000-0005-0000-0000-0000842D0000}"/>
    <cellStyle name="T_Chuan bi dau tu nam 2008_Tong hop ra soat von ung 2011 -Chau 2 2" xfId="9212" xr:uid="{00000000-0005-0000-0000-0000852D0000}"/>
    <cellStyle name="T_Chuan bi dau tu nam 2008_Tong hop ra soat von ung 2011 -Chau 2 2 2" xfId="9213" xr:uid="{00000000-0005-0000-0000-0000862D0000}"/>
    <cellStyle name="T_Chuan bi dau tu nam 2008_Tong hop ra soat von ung 2011 -Chau 2 2 3" xfId="9214" xr:uid="{00000000-0005-0000-0000-0000872D0000}"/>
    <cellStyle name="T_Chuan bi dau tu nam 2008_Tong hop ra soat von ung 2011 -Chau 2 3" xfId="9215" xr:uid="{00000000-0005-0000-0000-0000882D0000}"/>
    <cellStyle name="T_Chuan bi dau tu nam 2008_Tong hop ra soat von ung 2011 -Chau 2 3 2" xfId="9216" xr:uid="{00000000-0005-0000-0000-0000892D0000}"/>
    <cellStyle name="T_Chuan bi dau tu nam 2008_Tong hop ra soat von ung 2011 -Chau 2 3 3" xfId="9217" xr:uid="{00000000-0005-0000-0000-00008A2D0000}"/>
    <cellStyle name="T_Chuan bi dau tu nam 2008_Tong hop ra soat von ung 2011 -Chau 2 4" xfId="9218" xr:uid="{00000000-0005-0000-0000-00008B2D0000}"/>
    <cellStyle name="T_Chuan bi dau tu nam 2008_Tong hop ra soat von ung 2011 -Chau 2 5" xfId="9219" xr:uid="{00000000-0005-0000-0000-00008C2D0000}"/>
    <cellStyle name="T_Chuan bi dau tu nam 2008_Tong hop ra soat von ung 2011 -Chau 3" xfId="9220" xr:uid="{00000000-0005-0000-0000-00008D2D0000}"/>
    <cellStyle name="T_Chuan bi dau tu nam 2008_Tong hop ra soat von ung 2011 -Chau 3 2" xfId="9221" xr:uid="{00000000-0005-0000-0000-00008E2D0000}"/>
    <cellStyle name="T_Chuan bi dau tu nam 2008_Tong hop ra soat von ung 2011 -Chau 3 3" xfId="9222" xr:uid="{00000000-0005-0000-0000-00008F2D0000}"/>
    <cellStyle name="T_Chuan bi dau tu nam 2008_Tong hop ra soat von ung 2011 -Chau 4" xfId="9223" xr:uid="{00000000-0005-0000-0000-0000902D0000}"/>
    <cellStyle name="T_Chuan bi dau tu nam 2008_Tong hop ra soat von ung 2011 -Chau 4 2" xfId="9224" xr:uid="{00000000-0005-0000-0000-0000912D0000}"/>
    <cellStyle name="T_Chuan bi dau tu nam 2008_Tong hop ra soat von ung 2011 -Chau 4 3" xfId="9225" xr:uid="{00000000-0005-0000-0000-0000922D0000}"/>
    <cellStyle name="T_Chuan bi dau tu nam 2008_Tong hop ra soat von ung 2011 -Chau 5" xfId="9226" xr:uid="{00000000-0005-0000-0000-0000932D0000}"/>
    <cellStyle name="T_Chuan bi dau tu nam 2008_Tong hop ra soat von ung 2011 -Chau 6" xfId="9227" xr:uid="{00000000-0005-0000-0000-0000942D0000}"/>
    <cellStyle name="T_Chuan bi dau tu nam 2008_Tong hop -Yte-Giao thong-Thuy loi-24-6" xfId="9228" xr:uid="{00000000-0005-0000-0000-0000952D0000}"/>
    <cellStyle name="T_Chuan bi dau tu nam 2008_Tong hop -Yte-Giao thong-Thuy loi-24-6 2" xfId="9229" xr:uid="{00000000-0005-0000-0000-0000962D0000}"/>
    <cellStyle name="T_Chuan bi dau tu nam 2008_Tong hop -Yte-Giao thong-Thuy loi-24-6 2 2" xfId="9230" xr:uid="{00000000-0005-0000-0000-0000972D0000}"/>
    <cellStyle name="T_Chuan bi dau tu nam 2008_Tong hop -Yte-Giao thong-Thuy loi-24-6 2 2 2" xfId="9231" xr:uid="{00000000-0005-0000-0000-0000982D0000}"/>
    <cellStyle name="T_Chuan bi dau tu nam 2008_Tong hop -Yte-Giao thong-Thuy loi-24-6 2 2 3" xfId="9232" xr:uid="{00000000-0005-0000-0000-0000992D0000}"/>
    <cellStyle name="T_Chuan bi dau tu nam 2008_Tong hop -Yte-Giao thong-Thuy loi-24-6 2 3" xfId="9233" xr:uid="{00000000-0005-0000-0000-00009A2D0000}"/>
    <cellStyle name="T_Chuan bi dau tu nam 2008_Tong hop -Yte-Giao thong-Thuy loi-24-6 2 3 2" xfId="9234" xr:uid="{00000000-0005-0000-0000-00009B2D0000}"/>
    <cellStyle name="T_Chuan bi dau tu nam 2008_Tong hop -Yte-Giao thong-Thuy loi-24-6 2 3 3" xfId="9235" xr:uid="{00000000-0005-0000-0000-00009C2D0000}"/>
    <cellStyle name="T_Chuan bi dau tu nam 2008_Tong hop -Yte-Giao thong-Thuy loi-24-6 2 4" xfId="9236" xr:uid="{00000000-0005-0000-0000-00009D2D0000}"/>
    <cellStyle name="T_Chuan bi dau tu nam 2008_Tong hop -Yte-Giao thong-Thuy loi-24-6 2 5" xfId="9237" xr:uid="{00000000-0005-0000-0000-00009E2D0000}"/>
    <cellStyle name="T_Chuan bi dau tu nam 2008_Tong hop -Yte-Giao thong-Thuy loi-24-6 3" xfId="9238" xr:uid="{00000000-0005-0000-0000-00009F2D0000}"/>
    <cellStyle name="T_Chuan bi dau tu nam 2008_Tong hop -Yte-Giao thong-Thuy loi-24-6 3 2" xfId="9239" xr:uid="{00000000-0005-0000-0000-0000A02D0000}"/>
    <cellStyle name="T_Chuan bi dau tu nam 2008_Tong hop -Yte-Giao thong-Thuy loi-24-6 3 3" xfId="9240" xr:uid="{00000000-0005-0000-0000-0000A12D0000}"/>
    <cellStyle name="T_Chuan bi dau tu nam 2008_Tong hop -Yte-Giao thong-Thuy loi-24-6 4" xfId="9241" xr:uid="{00000000-0005-0000-0000-0000A22D0000}"/>
    <cellStyle name="T_Chuan bi dau tu nam 2008_Tong hop -Yte-Giao thong-Thuy loi-24-6 4 2" xfId="9242" xr:uid="{00000000-0005-0000-0000-0000A32D0000}"/>
    <cellStyle name="T_Chuan bi dau tu nam 2008_Tong hop -Yte-Giao thong-Thuy loi-24-6 4 3" xfId="9243" xr:uid="{00000000-0005-0000-0000-0000A42D0000}"/>
    <cellStyle name="T_Chuan bi dau tu nam 2008_Tong hop -Yte-Giao thong-Thuy loi-24-6 5" xfId="9244" xr:uid="{00000000-0005-0000-0000-0000A52D0000}"/>
    <cellStyle name="T_Chuan bi dau tu nam 2008_Tong hop -Yte-Giao thong-Thuy loi-24-6 6" xfId="9245" xr:uid="{00000000-0005-0000-0000-0000A62D0000}"/>
    <cellStyle name="T_Copy of Bao cao  XDCB 7 thang nam 2008_So KH&amp;DT SUA" xfId="8526" xr:uid="{00000000-0005-0000-0000-0000A72D0000}"/>
    <cellStyle name="T_Copy of Bao cao  XDCB 7 thang nam 2008_So KH&amp;DT SUA 2" xfId="8527" xr:uid="{00000000-0005-0000-0000-0000A82D0000}"/>
    <cellStyle name="T_Copy of Bao cao  XDCB 7 thang nam 2008_So KH&amp;DT SUA 2 2" xfId="8528" xr:uid="{00000000-0005-0000-0000-0000A92D0000}"/>
    <cellStyle name="T_Copy of Bao cao  XDCB 7 thang nam 2008_So KH&amp;DT SUA 2 2 2" xfId="8529" xr:uid="{00000000-0005-0000-0000-0000AA2D0000}"/>
    <cellStyle name="T_Copy of Bao cao  XDCB 7 thang nam 2008_So KH&amp;DT SUA 2 2 3" xfId="8530" xr:uid="{00000000-0005-0000-0000-0000AB2D0000}"/>
    <cellStyle name="T_Copy of Bao cao  XDCB 7 thang nam 2008_So KH&amp;DT SUA 2 3" xfId="8531" xr:uid="{00000000-0005-0000-0000-0000AC2D0000}"/>
    <cellStyle name="T_Copy of Bao cao  XDCB 7 thang nam 2008_So KH&amp;DT SUA 2 3 2" xfId="8532" xr:uid="{00000000-0005-0000-0000-0000AD2D0000}"/>
    <cellStyle name="T_Copy of Bao cao  XDCB 7 thang nam 2008_So KH&amp;DT SUA 2 3 3" xfId="8533" xr:uid="{00000000-0005-0000-0000-0000AE2D0000}"/>
    <cellStyle name="T_Copy of Bao cao  XDCB 7 thang nam 2008_So KH&amp;DT SUA 2 4" xfId="8534" xr:uid="{00000000-0005-0000-0000-0000AF2D0000}"/>
    <cellStyle name="T_Copy of Bao cao  XDCB 7 thang nam 2008_So KH&amp;DT SUA 2 5" xfId="8535" xr:uid="{00000000-0005-0000-0000-0000B02D0000}"/>
    <cellStyle name="T_Copy of Bao cao  XDCB 7 thang nam 2008_So KH&amp;DT SUA 3" xfId="8536" xr:uid="{00000000-0005-0000-0000-0000B12D0000}"/>
    <cellStyle name="T_Copy of Bao cao  XDCB 7 thang nam 2008_So KH&amp;DT SUA 3 2" xfId="8537" xr:uid="{00000000-0005-0000-0000-0000B22D0000}"/>
    <cellStyle name="T_Copy of Bao cao  XDCB 7 thang nam 2008_So KH&amp;DT SUA 3 2 2" xfId="8538" xr:uid="{00000000-0005-0000-0000-0000B32D0000}"/>
    <cellStyle name="T_Copy of Bao cao  XDCB 7 thang nam 2008_So KH&amp;DT SUA 3 2 3" xfId="8539" xr:uid="{00000000-0005-0000-0000-0000B42D0000}"/>
    <cellStyle name="T_Copy of Bao cao  XDCB 7 thang nam 2008_So KH&amp;DT SUA 3 3" xfId="8540" xr:uid="{00000000-0005-0000-0000-0000B52D0000}"/>
    <cellStyle name="T_Copy of Bao cao  XDCB 7 thang nam 2008_So KH&amp;DT SUA 3 3 2" xfId="8541" xr:uid="{00000000-0005-0000-0000-0000B62D0000}"/>
    <cellStyle name="T_Copy of Bao cao  XDCB 7 thang nam 2008_So KH&amp;DT SUA 3 3 3" xfId="8542" xr:uid="{00000000-0005-0000-0000-0000B72D0000}"/>
    <cellStyle name="T_Copy of Bao cao  XDCB 7 thang nam 2008_So KH&amp;DT SUA 3 4" xfId="8543" xr:uid="{00000000-0005-0000-0000-0000B82D0000}"/>
    <cellStyle name="T_Copy of Bao cao  XDCB 7 thang nam 2008_So KH&amp;DT SUA 3 5" xfId="8544" xr:uid="{00000000-0005-0000-0000-0000B92D0000}"/>
    <cellStyle name="T_Copy of Bao cao  XDCB 7 thang nam 2008_So KH&amp;DT SUA 4" xfId="8545" xr:uid="{00000000-0005-0000-0000-0000BA2D0000}"/>
    <cellStyle name="T_Copy of Bao cao  XDCB 7 thang nam 2008_So KH&amp;DT SUA 4 2" xfId="8546" xr:uid="{00000000-0005-0000-0000-0000BB2D0000}"/>
    <cellStyle name="T_Copy of Bao cao  XDCB 7 thang nam 2008_So KH&amp;DT SUA 4 3" xfId="8547" xr:uid="{00000000-0005-0000-0000-0000BC2D0000}"/>
    <cellStyle name="T_Copy of Bao cao  XDCB 7 thang nam 2008_So KH&amp;DT SUA 5" xfId="8548" xr:uid="{00000000-0005-0000-0000-0000BD2D0000}"/>
    <cellStyle name="T_Copy of Bao cao  XDCB 7 thang nam 2008_So KH&amp;DT SUA 5 2" xfId="8549" xr:uid="{00000000-0005-0000-0000-0000BE2D0000}"/>
    <cellStyle name="T_Copy of Bao cao  XDCB 7 thang nam 2008_So KH&amp;DT SUA 5 3" xfId="8550" xr:uid="{00000000-0005-0000-0000-0000BF2D0000}"/>
    <cellStyle name="T_Copy of Bao cao  XDCB 7 thang nam 2008_So KH&amp;DT SUA 6" xfId="8551" xr:uid="{00000000-0005-0000-0000-0000C02D0000}"/>
    <cellStyle name="T_Copy of Bao cao  XDCB 7 thang nam 2008_So KH&amp;DT SUA 7" xfId="8552" xr:uid="{00000000-0005-0000-0000-0000C12D0000}"/>
    <cellStyle name="T_Copy of Bao cao  XDCB 7 thang nam 2008_So KH&amp;DT SUA_!1 1 bao cao giao KH ve HTCMT vung TNB   12-12-2011" xfId="12947" xr:uid="{00000000-0005-0000-0000-0000C22D0000}"/>
    <cellStyle name="T_Copy of Bao cao  XDCB 7 thang nam 2008_So KH&amp;DT SUA_!1 1 bao cao giao KH ve HTCMT vung TNB   12-12-2011 2" xfId="12948" xr:uid="{00000000-0005-0000-0000-0000C32D0000}"/>
    <cellStyle name="T_Copy of Bao cao  XDCB 7 thang nam 2008_So KH&amp;DT SUA_131114- Bieu giao du toan CTMTQG 2014 giao" xfId="8553" xr:uid="{00000000-0005-0000-0000-0000C42D0000}"/>
    <cellStyle name="T_Copy of Bao cao  XDCB 7 thang nam 2008_So KH&amp;DT SUA_131114- Bieu giao du toan CTMTQG 2014 giao 2" xfId="8554" xr:uid="{00000000-0005-0000-0000-0000C52D0000}"/>
    <cellStyle name="T_Copy of Bao cao  XDCB 7 thang nam 2008_So KH&amp;DT SUA_131114- Bieu giao du toan CTMTQG 2014 giao 2 2" xfId="8555" xr:uid="{00000000-0005-0000-0000-0000C62D0000}"/>
    <cellStyle name="T_Copy of Bao cao  XDCB 7 thang nam 2008_So KH&amp;DT SUA_131114- Bieu giao du toan CTMTQG 2014 giao 2 3" xfId="8556" xr:uid="{00000000-0005-0000-0000-0000C72D0000}"/>
    <cellStyle name="T_Copy of Bao cao  XDCB 7 thang nam 2008_So KH&amp;DT SUA_131114- Bieu giao du toan CTMTQG 2014 giao 3" xfId="8557" xr:uid="{00000000-0005-0000-0000-0000C82D0000}"/>
    <cellStyle name="T_Copy of Bao cao  XDCB 7 thang nam 2008_So KH&amp;DT SUA_131114- Bieu giao du toan CTMTQG 2014 giao 3 2" xfId="8558" xr:uid="{00000000-0005-0000-0000-0000C92D0000}"/>
    <cellStyle name="T_Copy of Bao cao  XDCB 7 thang nam 2008_So KH&amp;DT SUA_131114- Bieu giao du toan CTMTQG 2014 giao 3 3" xfId="8559" xr:uid="{00000000-0005-0000-0000-0000CA2D0000}"/>
    <cellStyle name="T_Copy of Bao cao  XDCB 7 thang nam 2008_So KH&amp;DT SUA_131114- Bieu giao du toan CTMTQG 2014 giao 4" xfId="8560" xr:uid="{00000000-0005-0000-0000-0000CB2D0000}"/>
    <cellStyle name="T_Copy of Bao cao  XDCB 7 thang nam 2008_So KH&amp;DT SUA_131114- Bieu giao du toan CTMTQG 2014 giao 5" xfId="8561" xr:uid="{00000000-0005-0000-0000-0000CC2D0000}"/>
    <cellStyle name="T_Copy of Bao cao  XDCB 7 thang nam 2008_So KH&amp;DT SUA_160715 Mau bieu du toan vong I nam 2017" xfId="8562" xr:uid="{00000000-0005-0000-0000-0000CD2D0000}"/>
    <cellStyle name="T_Copy of Bao cao  XDCB 7 thang nam 2008_So KH&amp;DT SUA_160715 Mau bieu du toan vong I nam 2017 2" xfId="8563" xr:uid="{00000000-0005-0000-0000-0000CE2D0000}"/>
    <cellStyle name="T_Copy of Bao cao  XDCB 7 thang nam 2008_So KH&amp;DT SUA_160715 Mau bieu du toan vong I nam 2017 2 2" xfId="8564" xr:uid="{00000000-0005-0000-0000-0000CF2D0000}"/>
    <cellStyle name="T_Copy of Bao cao  XDCB 7 thang nam 2008_So KH&amp;DT SUA_160715 Mau bieu du toan vong I nam 2017 2 3" xfId="8565" xr:uid="{00000000-0005-0000-0000-0000D02D0000}"/>
    <cellStyle name="T_Copy of Bao cao  XDCB 7 thang nam 2008_So KH&amp;DT SUA_160715 Mau bieu du toan vong I nam 2017 3" xfId="8566" xr:uid="{00000000-0005-0000-0000-0000D12D0000}"/>
    <cellStyle name="T_Copy of Bao cao  XDCB 7 thang nam 2008_So KH&amp;DT SUA_160715 Mau bieu du toan vong I nam 2017 3 2" xfId="8567" xr:uid="{00000000-0005-0000-0000-0000D22D0000}"/>
    <cellStyle name="T_Copy of Bao cao  XDCB 7 thang nam 2008_So KH&amp;DT SUA_160715 Mau bieu du toan vong I nam 2017 3 3" xfId="8568" xr:uid="{00000000-0005-0000-0000-0000D32D0000}"/>
    <cellStyle name="T_Copy of Bao cao  XDCB 7 thang nam 2008_So KH&amp;DT SUA_160715 Mau bieu du toan vong I nam 2017 4" xfId="8569" xr:uid="{00000000-0005-0000-0000-0000D42D0000}"/>
    <cellStyle name="T_Copy of Bao cao  XDCB 7 thang nam 2008_So KH&amp;DT SUA_160715 Mau bieu du toan vong I nam 2017 5" xfId="8570" xr:uid="{00000000-0005-0000-0000-0000D52D0000}"/>
    <cellStyle name="T_Copy of Bao cao  XDCB 7 thang nam 2008_So KH&amp;DT SUA_bieu tong hop" xfId="8571" xr:uid="{00000000-0005-0000-0000-0000D62D0000}"/>
    <cellStyle name="T_Copy of Bao cao  XDCB 7 thang nam 2008_So KH&amp;DT SUA_bieu tong hop 2" xfId="8572" xr:uid="{00000000-0005-0000-0000-0000D72D0000}"/>
    <cellStyle name="T_Copy of Bao cao  XDCB 7 thang nam 2008_So KH&amp;DT SUA_bieu tong hop 2 2" xfId="8573" xr:uid="{00000000-0005-0000-0000-0000D82D0000}"/>
    <cellStyle name="T_Copy of Bao cao  XDCB 7 thang nam 2008_So KH&amp;DT SUA_bieu tong hop 2 2 2" xfId="8574" xr:uid="{00000000-0005-0000-0000-0000D92D0000}"/>
    <cellStyle name="T_Copy of Bao cao  XDCB 7 thang nam 2008_So KH&amp;DT SUA_bieu tong hop 2 2 3" xfId="8575" xr:uid="{00000000-0005-0000-0000-0000DA2D0000}"/>
    <cellStyle name="T_Copy of Bao cao  XDCB 7 thang nam 2008_So KH&amp;DT SUA_bieu tong hop 2 3" xfId="8576" xr:uid="{00000000-0005-0000-0000-0000DB2D0000}"/>
    <cellStyle name="T_Copy of Bao cao  XDCB 7 thang nam 2008_So KH&amp;DT SUA_bieu tong hop 2 3 2" xfId="8577" xr:uid="{00000000-0005-0000-0000-0000DC2D0000}"/>
    <cellStyle name="T_Copy of Bao cao  XDCB 7 thang nam 2008_So KH&amp;DT SUA_bieu tong hop 2 3 3" xfId="8578" xr:uid="{00000000-0005-0000-0000-0000DD2D0000}"/>
    <cellStyle name="T_Copy of Bao cao  XDCB 7 thang nam 2008_So KH&amp;DT SUA_bieu tong hop 2 4" xfId="8579" xr:uid="{00000000-0005-0000-0000-0000DE2D0000}"/>
    <cellStyle name="T_Copy of Bao cao  XDCB 7 thang nam 2008_So KH&amp;DT SUA_bieu tong hop 2 5" xfId="8580" xr:uid="{00000000-0005-0000-0000-0000DF2D0000}"/>
    <cellStyle name="T_Copy of Bao cao  XDCB 7 thang nam 2008_So KH&amp;DT SUA_bieu tong hop 3" xfId="8581" xr:uid="{00000000-0005-0000-0000-0000E02D0000}"/>
    <cellStyle name="T_Copy of Bao cao  XDCB 7 thang nam 2008_So KH&amp;DT SUA_bieu tong hop 3 2" xfId="8582" xr:uid="{00000000-0005-0000-0000-0000E12D0000}"/>
    <cellStyle name="T_Copy of Bao cao  XDCB 7 thang nam 2008_So KH&amp;DT SUA_bieu tong hop 3 3" xfId="8583" xr:uid="{00000000-0005-0000-0000-0000E22D0000}"/>
    <cellStyle name="T_Copy of Bao cao  XDCB 7 thang nam 2008_So KH&amp;DT SUA_bieu tong hop 4" xfId="8584" xr:uid="{00000000-0005-0000-0000-0000E32D0000}"/>
    <cellStyle name="T_Copy of Bao cao  XDCB 7 thang nam 2008_So KH&amp;DT SUA_bieu tong hop 4 2" xfId="8585" xr:uid="{00000000-0005-0000-0000-0000E42D0000}"/>
    <cellStyle name="T_Copy of Bao cao  XDCB 7 thang nam 2008_So KH&amp;DT SUA_bieu tong hop 4 3" xfId="8586" xr:uid="{00000000-0005-0000-0000-0000E52D0000}"/>
    <cellStyle name="T_Copy of Bao cao  XDCB 7 thang nam 2008_So KH&amp;DT SUA_bieu tong hop 5" xfId="8587" xr:uid="{00000000-0005-0000-0000-0000E62D0000}"/>
    <cellStyle name="T_Copy of Bao cao  XDCB 7 thang nam 2008_So KH&amp;DT SUA_bieu tong hop 6" xfId="8588" xr:uid="{00000000-0005-0000-0000-0000E72D0000}"/>
    <cellStyle name="T_Copy of Bao cao  XDCB 7 thang nam 2008_So KH&amp;DT SUA_Du toan chi NSDP 2017" xfId="8589" xr:uid="{00000000-0005-0000-0000-0000E82D0000}"/>
    <cellStyle name="T_Copy of Bao cao  XDCB 7 thang nam 2008_So KH&amp;DT SUA_Du toan chi NSDP 2017 2" xfId="8590" xr:uid="{00000000-0005-0000-0000-0000E92D0000}"/>
    <cellStyle name="T_Copy of Bao cao  XDCB 7 thang nam 2008_So KH&amp;DT SUA_Du toan chi NSDP 2017 2 2" xfId="8591" xr:uid="{00000000-0005-0000-0000-0000EA2D0000}"/>
    <cellStyle name="T_Copy of Bao cao  XDCB 7 thang nam 2008_So KH&amp;DT SUA_Du toan chi NSDP 2017 2 3" xfId="8592" xr:uid="{00000000-0005-0000-0000-0000EB2D0000}"/>
    <cellStyle name="T_Copy of Bao cao  XDCB 7 thang nam 2008_So KH&amp;DT SUA_Du toan chi NSDP 2017 3" xfId="8593" xr:uid="{00000000-0005-0000-0000-0000EC2D0000}"/>
    <cellStyle name="T_Copy of Bao cao  XDCB 7 thang nam 2008_So KH&amp;DT SUA_Du toan chi NSDP 2017 3 2" xfId="8594" xr:uid="{00000000-0005-0000-0000-0000ED2D0000}"/>
    <cellStyle name="T_Copy of Bao cao  XDCB 7 thang nam 2008_So KH&amp;DT SUA_Du toan chi NSDP 2017 3 3" xfId="8595" xr:uid="{00000000-0005-0000-0000-0000EE2D0000}"/>
    <cellStyle name="T_Copy of Bao cao  XDCB 7 thang nam 2008_So KH&amp;DT SUA_Du toan chi NSDP 2017 4" xfId="8596" xr:uid="{00000000-0005-0000-0000-0000EF2D0000}"/>
    <cellStyle name="T_Copy of Bao cao  XDCB 7 thang nam 2008_So KH&amp;DT SUA_Du toan chi NSDP 2017 5" xfId="8597" xr:uid="{00000000-0005-0000-0000-0000F02D0000}"/>
    <cellStyle name="T_Copy of Bao cao  XDCB 7 thang nam 2008_So KH&amp;DT SUA_KH TPCP vung TNB (03-1-2012)" xfId="12949" xr:uid="{00000000-0005-0000-0000-0000F12D0000}"/>
    <cellStyle name="T_Copy of Bao cao  XDCB 7 thang nam 2008_So KH&amp;DT SUA_KH TPCP vung TNB (03-1-2012) 2" xfId="12950" xr:uid="{00000000-0005-0000-0000-0000F22D0000}"/>
    <cellStyle name="T_Copy of Bao cao  XDCB 7 thang nam 2008_So KH&amp;DT SUA_Tong hop ra soat von ung 2011 -Chau" xfId="8598" xr:uid="{00000000-0005-0000-0000-0000F32D0000}"/>
    <cellStyle name="T_Copy of Bao cao  XDCB 7 thang nam 2008_So KH&amp;DT SUA_Tong hop ra soat von ung 2011 -Chau 2" xfId="8599" xr:uid="{00000000-0005-0000-0000-0000F42D0000}"/>
    <cellStyle name="T_Copy of Bao cao  XDCB 7 thang nam 2008_So KH&amp;DT SUA_Tong hop ra soat von ung 2011 -Chau 2 2" xfId="8600" xr:uid="{00000000-0005-0000-0000-0000F52D0000}"/>
    <cellStyle name="T_Copy of Bao cao  XDCB 7 thang nam 2008_So KH&amp;DT SUA_Tong hop ra soat von ung 2011 -Chau 2 2 2" xfId="8601" xr:uid="{00000000-0005-0000-0000-0000F62D0000}"/>
    <cellStyle name="T_Copy of Bao cao  XDCB 7 thang nam 2008_So KH&amp;DT SUA_Tong hop ra soat von ung 2011 -Chau 2 2 3" xfId="8602" xr:uid="{00000000-0005-0000-0000-0000F72D0000}"/>
    <cellStyle name="T_Copy of Bao cao  XDCB 7 thang nam 2008_So KH&amp;DT SUA_Tong hop ra soat von ung 2011 -Chau 2 3" xfId="8603" xr:uid="{00000000-0005-0000-0000-0000F82D0000}"/>
    <cellStyle name="T_Copy of Bao cao  XDCB 7 thang nam 2008_So KH&amp;DT SUA_Tong hop ra soat von ung 2011 -Chau 2 3 2" xfId="8604" xr:uid="{00000000-0005-0000-0000-0000F92D0000}"/>
    <cellStyle name="T_Copy of Bao cao  XDCB 7 thang nam 2008_So KH&amp;DT SUA_Tong hop ra soat von ung 2011 -Chau 2 3 3" xfId="8605" xr:uid="{00000000-0005-0000-0000-0000FA2D0000}"/>
    <cellStyle name="T_Copy of Bao cao  XDCB 7 thang nam 2008_So KH&amp;DT SUA_Tong hop ra soat von ung 2011 -Chau 2 4" xfId="8606" xr:uid="{00000000-0005-0000-0000-0000FB2D0000}"/>
    <cellStyle name="T_Copy of Bao cao  XDCB 7 thang nam 2008_So KH&amp;DT SUA_Tong hop ra soat von ung 2011 -Chau 2 5" xfId="8607" xr:uid="{00000000-0005-0000-0000-0000FC2D0000}"/>
    <cellStyle name="T_Copy of Bao cao  XDCB 7 thang nam 2008_So KH&amp;DT SUA_Tong hop ra soat von ung 2011 -Chau 3" xfId="8608" xr:uid="{00000000-0005-0000-0000-0000FD2D0000}"/>
    <cellStyle name="T_Copy of Bao cao  XDCB 7 thang nam 2008_So KH&amp;DT SUA_Tong hop ra soat von ung 2011 -Chau 3 2" xfId="8609" xr:uid="{00000000-0005-0000-0000-0000FE2D0000}"/>
    <cellStyle name="T_Copy of Bao cao  XDCB 7 thang nam 2008_So KH&amp;DT SUA_Tong hop ra soat von ung 2011 -Chau 3 3" xfId="8610" xr:uid="{00000000-0005-0000-0000-0000FF2D0000}"/>
    <cellStyle name="T_Copy of Bao cao  XDCB 7 thang nam 2008_So KH&amp;DT SUA_Tong hop ra soat von ung 2011 -Chau 4" xfId="8611" xr:uid="{00000000-0005-0000-0000-0000002E0000}"/>
    <cellStyle name="T_Copy of Bao cao  XDCB 7 thang nam 2008_So KH&amp;DT SUA_Tong hop ra soat von ung 2011 -Chau 4 2" xfId="8612" xr:uid="{00000000-0005-0000-0000-0000012E0000}"/>
    <cellStyle name="T_Copy of Bao cao  XDCB 7 thang nam 2008_So KH&amp;DT SUA_Tong hop ra soat von ung 2011 -Chau 4 3" xfId="8613" xr:uid="{00000000-0005-0000-0000-0000022E0000}"/>
    <cellStyle name="T_Copy of Bao cao  XDCB 7 thang nam 2008_So KH&amp;DT SUA_Tong hop ra soat von ung 2011 -Chau 5" xfId="8614" xr:uid="{00000000-0005-0000-0000-0000032E0000}"/>
    <cellStyle name="T_Copy of Bao cao  XDCB 7 thang nam 2008_So KH&amp;DT SUA_Tong hop ra soat von ung 2011 -Chau 6" xfId="8615" xr:uid="{00000000-0005-0000-0000-0000042E0000}"/>
    <cellStyle name="T_Copy of Bao cao  XDCB 7 thang nam 2008_So KH&amp;DT SUA_Tong hop -Yte-Giao thong-Thuy loi-24-6" xfId="8616" xr:uid="{00000000-0005-0000-0000-0000052E0000}"/>
    <cellStyle name="T_Copy of Bao cao  XDCB 7 thang nam 2008_So KH&amp;DT SUA_Tong hop -Yte-Giao thong-Thuy loi-24-6 2" xfId="8617" xr:uid="{00000000-0005-0000-0000-0000062E0000}"/>
    <cellStyle name="T_Copy of Bao cao  XDCB 7 thang nam 2008_So KH&amp;DT SUA_Tong hop -Yte-Giao thong-Thuy loi-24-6 2 2" xfId="8618" xr:uid="{00000000-0005-0000-0000-0000072E0000}"/>
    <cellStyle name="T_Copy of Bao cao  XDCB 7 thang nam 2008_So KH&amp;DT SUA_Tong hop -Yte-Giao thong-Thuy loi-24-6 2 2 2" xfId="8619" xr:uid="{00000000-0005-0000-0000-0000082E0000}"/>
    <cellStyle name="T_Copy of Bao cao  XDCB 7 thang nam 2008_So KH&amp;DT SUA_Tong hop -Yte-Giao thong-Thuy loi-24-6 2 2 3" xfId="8620" xr:uid="{00000000-0005-0000-0000-0000092E0000}"/>
    <cellStyle name="T_Copy of Bao cao  XDCB 7 thang nam 2008_So KH&amp;DT SUA_Tong hop -Yte-Giao thong-Thuy loi-24-6 2 3" xfId="8621" xr:uid="{00000000-0005-0000-0000-00000A2E0000}"/>
    <cellStyle name="T_Copy of Bao cao  XDCB 7 thang nam 2008_So KH&amp;DT SUA_Tong hop -Yte-Giao thong-Thuy loi-24-6 2 3 2" xfId="8622" xr:uid="{00000000-0005-0000-0000-00000B2E0000}"/>
    <cellStyle name="T_Copy of Bao cao  XDCB 7 thang nam 2008_So KH&amp;DT SUA_Tong hop -Yte-Giao thong-Thuy loi-24-6 2 3 3" xfId="8623" xr:uid="{00000000-0005-0000-0000-00000C2E0000}"/>
    <cellStyle name="T_Copy of Bao cao  XDCB 7 thang nam 2008_So KH&amp;DT SUA_Tong hop -Yte-Giao thong-Thuy loi-24-6 2 4" xfId="8624" xr:uid="{00000000-0005-0000-0000-00000D2E0000}"/>
    <cellStyle name="T_Copy of Bao cao  XDCB 7 thang nam 2008_So KH&amp;DT SUA_Tong hop -Yte-Giao thong-Thuy loi-24-6 2 5" xfId="8625" xr:uid="{00000000-0005-0000-0000-00000E2E0000}"/>
    <cellStyle name="T_Copy of Bao cao  XDCB 7 thang nam 2008_So KH&amp;DT SUA_Tong hop -Yte-Giao thong-Thuy loi-24-6 3" xfId="8626" xr:uid="{00000000-0005-0000-0000-00000F2E0000}"/>
    <cellStyle name="T_Copy of Bao cao  XDCB 7 thang nam 2008_So KH&amp;DT SUA_Tong hop -Yte-Giao thong-Thuy loi-24-6 3 2" xfId="8627" xr:uid="{00000000-0005-0000-0000-0000102E0000}"/>
    <cellStyle name="T_Copy of Bao cao  XDCB 7 thang nam 2008_So KH&amp;DT SUA_Tong hop -Yte-Giao thong-Thuy loi-24-6 3 3" xfId="8628" xr:uid="{00000000-0005-0000-0000-0000112E0000}"/>
    <cellStyle name="T_Copy of Bao cao  XDCB 7 thang nam 2008_So KH&amp;DT SUA_Tong hop -Yte-Giao thong-Thuy loi-24-6 4" xfId="8629" xr:uid="{00000000-0005-0000-0000-0000122E0000}"/>
    <cellStyle name="T_Copy of Bao cao  XDCB 7 thang nam 2008_So KH&amp;DT SUA_Tong hop -Yte-Giao thong-Thuy loi-24-6 4 2" xfId="8630" xr:uid="{00000000-0005-0000-0000-0000132E0000}"/>
    <cellStyle name="T_Copy of Bao cao  XDCB 7 thang nam 2008_So KH&amp;DT SUA_Tong hop -Yte-Giao thong-Thuy loi-24-6 4 3" xfId="8631" xr:uid="{00000000-0005-0000-0000-0000142E0000}"/>
    <cellStyle name="T_Copy of Bao cao  XDCB 7 thang nam 2008_So KH&amp;DT SUA_Tong hop -Yte-Giao thong-Thuy loi-24-6 5" xfId="8632" xr:uid="{00000000-0005-0000-0000-0000152E0000}"/>
    <cellStyle name="T_Copy of Bao cao  XDCB 7 thang nam 2008_So KH&amp;DT SUA_Tong hop -Yte-Giao thong-Thuy loi-24-6 6" xfId="8633" xr:uid="{00000000-0005-0000-0000-0000162E0000}"/>
    <cellStyle name="T_Copy of KS Du an dau tu" xfId="8634" xr:uid="{00000000-0005-0000-0000-0000172E0000}"/>
    <cellStyle name="T_Copy of KS Du an dau tu 2" xfId="8635" xr:uid="{00000000-0005-0000-0000-0000182E0000}"/>
    <cellStyle name="T_Copy of KS Du an dau tu 2 2" xfId="8636" xr:uid="{00000000-0005-0000-0000-0000192E0000}"/>
    <cellStyle name="T_Copy of KS Du an dau tu 2 2 2" xfId="8637" xr:uid="{00000000-0005-0000-0000-00001A2E0000}"/>
    <cellStyle name="T_Copy of KS Du an dau tu 2 2 3" xfId="8638" xr:uid="{00000000-0005-0000-0000-00001B2E0000}"/>
    <cellStyle name="T_Copy of KS Du an dau tu 2 3" xfId="8639" xr:uid="{00000000-0005-0000-0000-00001C2E0000}"/>
    <cellStyle name="T_Copy of KS Du an dau tu 2 3 2" xfId="8640" xr:uid="{00000000-0005-0000-0000-00001D2E0000}"/>
    <cellStyle name="T_Copy of KS Du an dau tu 2 3 3" xfId="8641" xr:uid="{00000000-0005-0000-0000-00001E2E0000}"/>
    <cellStyle name="T_Copy of KS Du an dau tu 2 4" xfId="8642" xr:uid="{00000000-0005-0000-0000-00001F2E0000}"/>
    <cellStyle name="T_Copy of KS Du an dau tu 2 5" xfId="8643" xr:uid="{00000000-0005-0000-0000-0000202E0000}"/>
    <cellStyle name="T_Copy of KS Du an dau tu 3" xfId="8644" xr:uid="{00000000-0005-0000-0000-0000212E0000}"/>
    <cellStyle name="T_Copy of KS Du an dau tu 3 2" xfId="8645" xr:uid="{00000000-0005-0000-0000-0000222E0000}"/>
    <cellStyle name="T_Copy of KS Du an dau tu 3 3" xfId="8646" xr:uid="{00000000-0005-0000-0000-0000232E0000}"/>
    <cellStyle name="T_Copy of KS Du an dau tu 4" xfId="8647" xr:uid="{00000000-0005-0000-0000-0000242E0000}"/>
    <cellStyle name="T_Copy of KS Du an dau tu 4 2" xfId="8648" xr:uid="{00000000-0005-0000-0000-0000252E0000}"/>
    <cellStyle name="T_Copy of KS Du an dau tu 4 3" xfId="8649" xr:uid="{00000000-0005-0000-0000-0000262E0000}"/>
    <cellStyle name="T_Copy of KS Du an dau tu 5" xfId="8650" xr:uid="{00000000-0005-0000-0000-0000272E0000}"/>
    <cellStyle name="T_Copy of KS Du an dau tu 6" xfId="8651" xr:uid="{00000000-0005-0000-0000-0000282E0000}"/>
    <cellStyle name="T_Cost for DD (summary)" xfId="8652" xr:uid="{00000000-0005-0000-0000-0000292E0000}"/>
    <cellStyle name="T_Cost for DD (summary) 2" xfId="8653" xr:uid="{00000000-0005-0000-0000-00002A2E0000}"/>
    <cellStyle name="T_Cost for DD (summary) 2 2" xfId="8654" xr:uid="{00000000-0005-0000-0000-00002B2E0000}"/>
    <cellStyle name="T_Cost for DD (summary) 2 2 2" xfId="8655" xr:uid="{00000000-0005-0000-0000-00002C2E0000}"/>
    <cellStyle name="T_Cost for DD (summary) 2 2 3" xfId="8656" xr:uid="{00000000-0005-0000-0000-00002D2E0000}"/>
    <cellStyle name="T_Cost for DD (summary) 2 3" xfId="8657" xr:uid="{00000000-0005-0000-0000-00002E2E0000}"/>
    <cellStyle name="T_Cost for DD (summary) 2 3 2" xfId="8658" xr:uid="{00000000-0005-0000-0000-00002F2E0000}"/>
    <cellStyle name="T_Cost for DD (summary) 2 3 3" xfId="8659" xr:uid="{00000000-0005-0000-0000-0000302E0000}"/>
    <cellStyle name="T_Cost for DD (summary) 2 4" xfId="8660" xr:uid="{00000000-0005-0000-0000-0000312E0000}"/>
    <cellStyle name="T_Cost for DD (summary) 2 5" xfId="8661" xr:uid="{00000000-0005-0000-0000-0000322E0000}"/>
    <cellStyle name="T_Cost for DD (summary) 3" xfId="8662" xr:uid="{00000000-0005-0000-0000-0000332E0000}"/>
    <cellStyle name="T_Cost for DD (summary) 3 2" xfId="8663" xr:uid="{00000000-0005-0000-0000-0000342E0000}"/>
    <cellStyle name="T_Cost for DD (summary) 3 3" xfId="8664" xr:uid="{00000000-0005-0000-0000-0000352E0000}"/>
    <cellStyle name="T_Cost for DD (summary) 4" xfId="8665" xr:uid="{00000000-0005-0000-0000-0000362E0000}"/>
    <cellStyle name="T_Cost for DD (summary) 4 2" xfId="8666" xr:uid="{00000000-0005-0000-0000-0000372E0000}"/>
    <cellStyle name="T_Cost for DD (summary) 4 3" xfId="8667" xr:uid="{00000000-0005-0000-0000-0000382E0000}"/>
    <cellStyle name="T_Cost for DD (summary) 5" xfId="8668" xr:uid="{00000000-0005-0000-0000-0000392E0000}"/>
    <cellStyle name="T_Cost for DD (summary) 6" xfId="8669" xr:uid="{00000000-0005-0000-0000-00003A2E0000}"/>
    <cellStyle name="T_CPK" xfId="8670" xr:uid="{00000000-0005-0000-0000-00003B2E0000}"/>
    <cellStyle name="T_CPK 2" xfId="8671" xr:uid="{00000000-0005-0000-0000-00003C2E0000}"/>
    <cellStyle name="T_CPK 2 2" xfId="8672" xr:uid="{00000000-0005-0000-0000-00003D2E0000}"/>
    <cellStyle name="T_CPK 2 2 2" xfId="8673" xr:uid="{00000000-0005-0000-0000-00003E2E0000}"/>
    <cellStyle name="T_CPK 2 2 3" xfId="8674" xr:uid="{00000000-0005-0000-0000-00003F2E0000}"/>
    <cellStyle name="T_CPK 2 3" xfId="8675" xr:uid="{00000000-0005-0000-0000-0000402E0000}"/>
    <cellStyle name="T_CPK 2 3 2" xfId="8676" xr:uid="{00000000-0005-0000-0000-0000412E0000}"/>
    <cellStyle name="T_CPK 2 3 3" xfId="8677" xr:uid="{00000000-0005-0000-0000-0000422E0000}"/>
    <cellStyle name="T_CPK 2 4" xfId="8678" xr:uid="{00000000-0005-0000-0000-0000432E0000}"/>
    <cellStyle name="T_CPK 2 5" xfId="8679" xr:uid="{00000000-0005-0000-0000-0000442E0000}"/>
    <cellStyle name="T_CPK 3" xfId="8680" xr:uid="{00000000-0005-0000-0000-0000452E0000}"/>
    <cellStyle name="T_CPK 3 2" xfId="8681" xr:uid="{00000000-0005-0000-0000-0000462E0000}"/>
    <cellStyle name="T_CPK 3 2 2" xfId="8682" xr:uid="{00000000-0005-0000-0000-0000472E0000}"/>
    <cellStyle name="T_CPK 3 2 3" xfId="8683" xr:uid="{00000000-0005-0000-0000-0000482E0000}"/>
    <cellStyle name="T_CPK 3 3" xfId="8684" xr:uid="{00000000-0005-0000-0000-0000492E0000}"/>
    <cellStyle name="T_CPK 3 3 2" xfId="8685" xr:uid="{00000000-0005-0000-0000-00004A2E0000}"/>
    <cellStyle name="T_CPK 3 3 3" xfId="8686" xr:uid="{00000000-0005-0000-0000-00004B2E0000}"/>
    <cellStyle name="T_CPK 3 4" xfId="8687" xr:uid="{00000000-0005-0000-0000-00004C2E0000}"/>
    <cellStyle name="T_CPK 3 5" xfId="8688" xr:uid="{00000000-0005-0000-0000-00004D2E0000}"/>
    <cellStyle name="T_CPK 4" xfId="8689" xr:uid="{00000000-0005-0000-0000-00004E2E0000}"/>
    <cellStyle name="T_CPK 4 2" xfId="8690" xr:uid="{00000000-0005-0000-0000-00004F2E0000}"/>
    <cellStyle name="T_CPK 4 3" xfId="8691" xr:uid="{00000000-0005-0000-0000-0000502E0000}"/>
    <cellStyle name="T_CPK 5" xfId="8692" xr:uid="{00000000-0005-0000-0000-0000512E0000}"/>
    <cellStyle name="T_CPK 5 2" xfId="8693" xr:uid="{00000000-0005-0000-0000-0000522E0000}"/>
    <cellStyle name="T_CPK 5 3" xfId="8694" xr:uid="{00000000-0005-0000-0000-0000532E0000}"/>
    <cellStyle name="T_CPK 6" xfId="8695" xr:uid="{00000000-0005-0000-0000-0000542E0000}"/>
    <cellStyle name="T_CPK 7" xfId="8696" xr:uid="{00000000-0005-0000-0000-0000552E0000}"/>
    <cellStyle name="T_CPK_!1 1 bao cao giao KH ve HTCMT vung TNB   12-12-2011" xfId="12951" xr:uid="{00000000-0005-0000-0000-0000562E0000}"/>
    <cellStyle name="T_CPK_!1 1 bao cao giao KH ve HTCMT vung TNB   12-12-2011 2" xfId="12952" xr:uid="{00000000-0005-0000-0000-0000572E0000}"/>
    <cellStyle name="T_CPK_131114- Bieu giao du toan CTMTQG 2014 giao" xfId="8697" xr:uid="{00000000-0005-0000-0000-0000582E0000}"/>
    <cellStyle name="T_CPK_131114- Bieu giao du toan CTMTQG 2014 giao 2" xfId="8698" xr:uid="{00000000-0005-0000-0000-0000592E0000}"/>
    <cellStyle name="T_CPK_131114- Bieu giao du toan CTMTQG 2014 giao 2 2" xfId="8699" xr:uid="{00000000-0005-0000-0000-00005A2E0000}"/>
    <cellStyle name="T_CPK_131114- Bieu giao du toan CTMTQG 2014 giao 2 2 2" xfId="8700" xr:uid="{00000000-0005-0000-0000-00005B2E0000}"/>
    <cellStyle name="T_CPK_131114- Bieu giao du toan CTMTQG 2014 giao 2 2 3" xfId="8701" xr:uid="{00000000-0005-0000-0000-00005C2E0000}"/>
    <cellStyle name="T_CPK_131114- Bieu giao du toan CTMTQG 2014 giao 2 3" xfId="8702" xr:uid="{00000000-0005-0000-0000-00005D2E0000}"/>
    <cellStyle name="T_CPK_131114- Bieu giao du toan CTMTQG 2014 giao 2 3 2" xfId="8703" xr:uid="{00000000-0005-0000-0000-00005E2E0000}"/>
    <cellStyle name="T_CPK_131114- Bieu giao du toan CTMTQG 2014 giao 2 3 3" xfId="8704" xr:uid="{00000000-0005-0000-0000-00005F2E0000}"/>
    <cellStyle name="T_CPK_131114- Bieu giao du toan CTMTQG 2014 giao 2 4" xfId="8705" xr:uid="{00000000-0005-0000-0000-0000602E0000}"/>
    <cellStyle name="T_CPK_131114- Bieu giao du toan CTMTQG 2014 giao 2 5" xfId="8706" xr:uid="{00000000-0005-0000-0000-0000612E0000}"/>
    <cellStyle name="T_CPK_131114- Bieu giao du toan CTMTQG 2014 giao 3" xfId="8707" xr:uid="{00000000-0005-0000-0000-0000622E0000}"/>
    <cellStyle name="T_CPK_131114- Bieu giao du toan CTMTQG 2014 giao 3 2" xfId="8708" xr:uid="{00000000-0005-0000-0000-0000632E0000}"/>
    <cellStyle name="T_CPK_131114- Bieu giao du toan CTMTQG 2014 giao 3 3" xfId="8709" xr:uid="{00000000-0005-0000-0000-0000642E0000}"/>
    <cellStyle name="T_CPK_131114- Bieu giao du toan CTMTQG 2014 giao 4" xfId="8710" xr:uid="{00000000-0005-0000-0000-0000652E0000}"/>
    <cellStyle name="T_CPK_131114- Bieu giao du toan CTMTQG 2014 giao 4 2" xfId="8711" xr:uid="{00000000-0005-0000-0000-0000662E0000}"/>
    <cellStyle name="T_CPK_131114- Bieu giao du toan CTMTQG 2014 giao 4 3" xfId="8712" xr:uid="{00000000-0005-0000-0000-0000672E0000}"/>
    <cellStyle name="T_CPK_131114- Bieu giao du toan CTMTQG 2014 giao 5" xfId="8713" xr:uid="{00000000-0005-0000-0000-0000682E0000}"/>
    <cellStyle name="T_CPK_131114- Bieu giao du toan CTMTQG 2014 giao 6" xfId="8714" xr:uid="{00000000-0005-0000-0000-0000692E0000}"/>
    <cellStyle name="T_CPK_131114- Bieu giao du toan CTMTQG 2014 giao_Du toan chi NSDP 2017" xfId="8715" xr:uid="{00000000-0005-0000-0000-00006A2E0000}"/>
    <cellStyle name="T_CPK_131114- Bieu giao du toan CTMTQG 2014 giao_Du toan chi NSDP 2017 2" xfId="8716" xr:uid="{00000000-0005-0000-0000-00006B2E0000}"/>
    <cellStyle name="T_CPK_131114- Bieu giao du toan CTMTQG 2014 giao_Du toan chi NSDP 2017 2 2" xfId="8717" xr:uid="{00000000-0005-0000-0000-00006C2E0000}"/>
    <cellStyle name="T_CPK_131114- Bieu giao du toan CTMTQG 2014 giao_Du toan chi NSDP 2017 2 3" xfId="8718" xr:uid="{00000000-0005-0000-0000-00006D2E0000}"/>
    <cellStyle name="T_CPK_131114- Bieu giao du toan CTMTQG 2014 giao_Du toan chi NSDP 2017 3" xfId="8719" xr:uid="{00000000-0005-0000-0000-00006E2E0000}"/>
    <cellStyle name="T_CPK_131114- Bieu giao du toan CTMTQG 2014 giao_Du toan chi NSDP 2017 3 2" xfId="8720" xr:uid="{00000000-0005-0000-0000-00006F2E0000}"/>
    <cellStyle name="T_CPK_131114- Bieu giao du toan CTMTQG 2014 giao_Du toan chi NSDP 2017 3 3" xfId="8721" xr:uid="{00000000-0005-0000-0000-0000702E0000}"/>
    <cellStyle name="T_CPK_131114- Bieu giao du toan CTMTQG 2014 giao_Du toan chi NSDP 2017 4" xfId="8722" xr:uid="{00000000-0005-0000-0000-0000712E0000}"/>
    <cellStyle name="T_CPK_131114- Bieu giao du toan CTMTQG 2014 giao_Du toan chi NSDP 2017 5" xfId="8723" xr:uid="{00000000-0005-0000-0000-0000722E0000}"/>
    <cellStyle name="T_CPK_160715 Mau bieu du toan vong I nam 2017" xfId="8724" xr:uid="{00000000-0005-0000-0000-0000732E0000}"/>
    <cellStyle name="T_CPK_160715 Mau bieu du toan vong I nam 2017 2" xfId="8725" xr:uid="{00000000-0005-0000-0000-0000742E0000}"/>
    <cellStyle name="T_CPK_160715 Mau bieu du toan vong I nam 2017 2 2" xfId="8726" xr:uid="{00000000-0005-0000-0000-0000752E0000}"/>
    <cellStyle name="T_CPK_160715 Mau bieu du toan vong I nam 2017 2 3" xfId="8727" xr:uid="{00000000-0005-0000-0000-0000762E0000}"/>
    <cellStyle name="T_CPK_160715 Mau bieu du toan vong I nam 2017 3" xfId="8728" xr:uid="{00000000-0005-0000-0000-0000772E0000}"/>
    <cellStyle name="T_CPK_160715 Mau bieu du toan vong I nam 2017 3 2" xfId="8729" xr:uid="{00000000-0005-0000-0000-0000782E0000}"/>
    <cellStyle name="T_CPK_160715 Mau bieu du toan vong I nam 2017 3 3" xfId="8730" xr:uid="{00000000-0005-0000-0000-0000792E0000}"/>
    <cellStyle name="T_CPK_160715 Mau bieu du toan vong I nam 2017 4" xfId="8731" xr:uid="{00000000-0005-0000-0000-00007A2E0000}"/>
    <cellStyle name="T_CPK_160715 Mau bieu du toan vong I nam 2017 5" xfId="8732" xr:uid="{00000000-0005-0000-0000-00007B2E0000}"/>
    <cellStyle name="T_CPK_Bieu4HTMT" xfId="12953" xr:uid="{00000000-0005-0000-0000-00007C2E0000}"/>
    <cellStyle name="T_CPK_Bieu4HTMT 2" xfId="12954" xr:uid="{00000000-0005-0000-0000-00007D2E0000}"/>
    <cellStyle name="T_CPK_Bieu4HTMT_!1 1 bao cao giao KH ve HTCMT vung TNB   12-12-2011" xfId="12955" xr:uid="{00000000-0005-0000-0000-00007E2E0000}"/>
    <cellStyle name="T_CPK_Bieu4HTMT_!1 1 bao cao giao KH ve HTCMT vung TNB   12-12-2011 2" xfId="12956" xr:uid="{00000000-0005-0000-0000-00007F2E0000}"/>
    <cellStyle name="T_CPK_Bieu4HTMT_KH TPCP vung TNB (03-1-2012)" xfId="12957" xr:uid="{00000000-0005-0000-0000-0000802E0000}"/>
    <cellStyle name="T_CPK_Bieu4HTMT_KH TPCP vung TNB (03-1-2012) 2" xfId="12958" xr:uid="{00000000-0005-0000-0000-0000812E0000}"/>
    <cellStyle name="T_CPK_Du toan chi NSDP 2017" xfId="8733" xr:uid="{00000000-0005-0000-0000-0000822E0000}"/>
    <cellStyle name="T_CPK_Du toan chi NSDP 2017 2" xfId="8734" xr:uid="{00000000-0005-0000-0000-0000832E0000}"/>
    <cellStyle name="T_CPK_Du toan chi NSDP 2017 2 2" xfId="8735" xr:uid="{00000000-0005-0000-0000-0000842E0000}"/>
    <cellStyle name="T_CPK_Du toan chi NSDP 2017 2 3" xfId="8736" xr:uid="{00000000-0005-0000-0000-0000852E0000}"/>
    <cellStyle name="T_CPK_Du toan chi NSDP 2017 3" xfId="8737" xr:uid="{00000000-0005-0000-0000-0000862E0000}"/>
    <cellStyle name="T_CPK_Du toan chi NSDP 2017 3 2" xfId="8738" xr:uid="{00000000-0005-0000-0000-0000872E0000}"/>
    <cellStyle name="T_CPK_Du toan chi NSDP 2017 3 3" xfId="8739" xr:uid="{00000000-0005-0000-0000-0000882E0000}"/>
    <cellStyle name="T_CPK_Du toan chi NSDP 2017 4" xfId="8740" xr:uid="{00000000-0005-0000-0000-0000892E0000}"/>
    <cellStyle name="T_CPK_Du toan chi NSDP 2017 5" xfId="8741" xr:uid="{00000000-0005-0000-0000-00008A2E0000}"/>
    <cellStyle name="T_CPK_KH TPCP vung TNB (03-1-2012)" xfId="12959" xr:uid="{00000000-0005-0000-0000-00008B2E0000}"/>
    <cellStyle name="T_CPK_KH TPCP vung TNB (03-1-2012) 2" xfId="12960" xr:uid="{00000000-0005-0000-0000-00008C2E0000}"/>
    <cellStyle name="T_CTMTQG 2008" xfId="8742" xr:uid="{00000000-0005-0000-0000-00008D2E0000}"/>
    <cellStyle name="T_CTMTQG 2008 2" xfId="8743" xr:uid="{00000000-0005-0000-0000-00008E2E0000}"/>
    <cellStyle name="T_CTMTQG 2008 2 2" xfId="8744" xr:uid="{00000000-0005-0000-0000-00008F2E0000}"/>
    <cellStyle name="T_CTMTQG 2008 2 2 2" xfId="8745" xr:uid="{00000000-0005-0000-0000-0000902E0000}"/>
    <cellStyle name="T_CTMTQG 2008 2 2 3" xfId="8746" xr:uid="{00000000-0005-0000-0000-0000912E0000}"/>
    <cellStyle name="T_CTMTQG 2008 2 3" xfId="8747" xr:uid="{00000000-0005-0000-0000-0000922E0000}"/>
    <cellStyle name="T_CTMTQG 2008 2 3 2" xfId="8748" xr:uid="{00000000-0005-0000-0000-0000932E0000}"/>
    <cellStyle name="T_CTMTQG 2008 2 3 3" xfId="8749" xr:uid="{00000000-0005-0000-0000-0000942E0000}"/>
    <cellStyle name="T_CTMTQG 2008 2 4" xfId="8750" xr:uid="{00000000-0005-0000-0000-0000952E0000}"/>
    <cellStyle name="T_CTMTQG 2008 2 5" xfId="8751" xr:uid="{00000000-0005-0000-0000-0000962E0000}"/>
    <cellStyle name="T_CTMTQG 2008 3" xfId="8752" xr:uid="{00000000-0005-0000-0000-0000972E0000}"/>
    <cellStyle name="T_CTMTQG 2008 3 2" xfId="8753" xr:uid="{00000000-0005-0000-0000-0000982E0000}"/>
    <cellStyle name="T_CTMTQG 2008 3 2 2" xfId="8754" xr:uid="{00000000-0005-0000-0000-0000992E0000}"/>
    <cellStyle name="T_CTMTQG 2008 3 2 3" xfId="8755" xr:uid="{00000000-0005-0000-0000-00009A2E0000}"/>
    <cellStyle name="T_CTMTQG 2008 3 3" xfId="8756" xr:uid="{00000000-0005-0000-0000-00009B2E0000}"/>
    <cellStyle name="T_CTMTQG 2008 3 3 2" xfId="8757" xr:uid="{00000000-0005-0000-0000-00009C2E0000}"/>
    <cellStyle name="T_CTMTQG 2008 3 3 3" xfId="8758" xr:uid="{00000000-0005-0000-0000-00009D2E0000}"/>
    <cellStyle name="T_CTMTQG 2008 3 4" xfId="8759" xr:uid="{00000000-0005-0000-0000-00009E2E0000}"/>
    <cellStyle name="T_CTMTQG 2008 3 5" xfId="8760" xr:uid="{00000000-0005-0000-0000-00009F2E0000}"/>
    <cellStyle name="T_CTMTQG 2008 4" xfId="8761" xr:uid="{00000000-0005-0000-0000-0000A02E0000}"/>
    <cellStyle name="T_CTMTQG 2008 4 2" xfId="8762" xr:uid="{00000000-0005-0000-0000-0000A12E0000}"/>
    <cellStyle name="T_CTMTQG 2008 4 3" xfId="8763" xr:uid="{00000000-0005-0000-0000-0000A22E0000}"/>
    <cellStyle name="T_CTMTQG 2008 5" xfId="8764" xr:uid="{00000000-0005-0000-0000-0000A32E0000}"/>
    <cellStyle name="T_CTMTQG 2008 5 2" xfId="8765" xr:uid="{00000000-0005-0000-0000-0000A42E0000}"/>
    <cellStyle name="T_CTMTQG 2008 5 3" xfId="8766" xr:uid="{00000000-0005-0000-0000-0000A52E0000}"/>
    <cellStyle name="T_CTMTQG 2008 6" xfId="8767" xr:uid="{00000000-0005-0000-0000-0000A62E0000}"/>
    <cellStyle name="T_CTMTQG 2008 7" xfId="8768" xr:uid="{00000000-0005-0000-0000-0000A72E0000}"/>
    <cellStyle name="T_CTMTQG 2008_!1 1 bao cao giao KH ve HTCMT vung TNB   12-12-2011" xfId="12961" xr:uid="{00000000-0005-0000-0000-0000A82E0000}"/>
    <cellStyle name="T_CTMTQG 2008_!1 1 bao cao giao KH ve HTCMT vung TNB   12-12-2011 2" xfId="12962" xr:uid="{00000000-0005-0000-0000-0000A92E0000}"/>
    <cellStyle name="T_CTMTQG 2008_131114- Bieu giao du toan CTMTQG 2014 giao" xfId="8769" xr:uid="{00000000-0005-0000-0000-0000AA2E0000}"/>
    <cellStyle name="T_CTMTQG 2008_131114- Bieu giao du toan CTMTQG 2014 giao 2" xfId="8770" xr:uid="{00000000-0005-0000-0000-0000AB2E0000}"/>
    <cellStyle name="T_CTMTQG 2008_131114- Bieu giao du toan CTMTQG 2014 giao 2 2" xfId="8771" xr:uid="{00000000-0005-0000-0000-0000AC2E0000}"/>
    <cellStyle name="T_CTMTQG 2008_131114- Bieu giao du toan CTMTQG 2014 giao 2 3" xfId="8772" xr:uid="{00000000-0005-0000-0000-0000AD2E0000}"/>
    <cellStyle name="T_CTMTQG 2008_131114- Bieu giao du toan CTMTQG 2014 giao 3" xfId="8773" xr:uid="{00000000-0005-0000-0000-0000AE2E0000}"/>
    <cellStyle name="T_CTMTQG 2008_131114- Bieu giao du toan CTMTQG 2014 giao 3 2" xfId="8774" xr:uid="{00000000-0005-0000-0000-0000AF2E0000}"/>
    <cellStyle name="T_CTMTQG 2008_131114- Bieu giao du toan CTMTQG 2014 giao 3 3" xfId="8775" xr:uid="{00000000-0005-0000-0000-0000B02E0000}"/>
    <cellStyle name="T_CTMTQG 2008_131114- Bieu giao du toan CTMTQG 2014 giao 4" xfId="8776" xr:uid="{00000000-0005-0000-0000-0000B12E0000}"/>
    <cellStyle name="T_CTMTQG 2008_131114- Bieu giao du toan CTMTQG 2014 giao 5" xfId="8777" xr:uid="{00000000-0005-0000-0000-0000B22E0000}"/>
    <cellStyle name="T_CTMTQG 2008_160715 Mau bieu du toan vong I nam 2017" xfId="8778" xr:uid="{00000000-0005-0000-0000-0000B32E0000}"/>
    <cellStyle name="T_CTMTQG 2008_160715 Mau bieu du toan vong I nam 2017 2" xfId="8779" xr:uid="{00000000-0005-0000-0000-0000B42E0000}"/>
    <cellStyle name="T_CTMTQG 2008_160715 Mau bieu du toan vong I nam 2017 2 2" xfId="8780" xr:uid="{00000000-0005-0000-0000-0000B52E0000}"/>
    <cellStyle name="T_CTMTQG 2008_160715 Mau bieu du toan vong I nam 2017 2 3" xfId="8781" xr:uid="{00000000-0005-0000-0000-0000B62E0000}"/>
    <cellStyle name="T_CTMTQG 2008_160715 Mau bieu du toan vong I nam 2017 3" xfId="8782" xr:uid="{00000000-0005-0000-0000-0000B72E0000}"/>
    <cellStyle name="T_CTMTQG 2008_160715 Mau bieu du toan vong I nam 2017 3 2" xfId="8783" xr:uid="{00000000-0005-0000-0000-0000B82E0000}"/>
    <cellStyle name="T_CTMTQG 2008_160715 Mau bieu du toan vong I nam 2017 3 3" xfId="8784" xr:uid="{00000000-0005-0000-0000-0000B92E0000}"/>
    <cellStyle name="T_CTMTQG 2008_160715 Mau bieu du toan vong I nam 2017 4" xfId="8785" xr:uid="{00000000-0005-0000-0000-0000BA2E0000}"/>
    <cellStyle name="T_CTMTQG 2008_160715 Mau bieu du toan vong I nam 2017 5" xfId="8786" xr:uid="{00000000-0005-0000-0000-0000BB2E0000}"/>
    <cellStyle name="T_CTMTQG 2008_Bieu mau danh muc du an thuoc CTMTQG nam 2008" xfId="8787" xr:uid="{00000000-0005-0000-0000-0000BC2E0000}"/>
    <cellStyle name="T_CTMTQG 2008_Bieu mau danh muc du an thuoc CTMTQG nam 2008 2" xfId="8788" xr:uid="{00000000-0005-0000-0000-0000BD2E0000}"/>
    <cellStyle name="T_CTMTQG 2008_Bieu mau danh muc du an thuoc CTMTQG nam 2008 2 2" xfId="8789" xr:uid="{00000000-0005-0000-0000-0000BE2E0000}"/>
    <cellStyle name="T_CTMTQG 2008_Bieu mau danh muc du an thuoc CTMTQG nam 2008 2 2 2" xfId="8790" xr:uid="{00000000-0005-0000-0000-0000BF2E0000}"/>
    <cellStyle name="T_CTMTQG 2008_Bieu mau danh muc du an thuoc CTMTQG nam 2008 2 2 3" xfId="8791" xr:uid="{00000000-0005-0000-0000-0000C02E0000}"/>
    <cellStyle name="T_CTMTQG 2008_Bieu mau danh muc du an thuoc CTMTQG nam 2008 2 3" xfId="8792" xr:uid="{00000000-0005-0000-0000-0000C12E0000}"/>
    <cellStyle name="T_CTMTQG 2008_Bieu mau danh muc du an thuoc CTMTQG nam 2008 2 3 2" xfId="8793" xr:uid="{00000000-0005-0000-0000-0000C22E0000}"/>
    <cellStyle name="T_CTMTQG 2008_Bieu mau danh muc du an thuoc CTMTQG nam 2008 2 3 3" xfId="8794" xr:uid="{00000000-0005-0000-0000-0000C32E0000}"/>
    <cellStyle name="T_CTMTQG 2008_Bieu mau danh muc du an thuoc CTMTQG nam 2008 2 4" xfId="8795" xr:uid="{00000000-0005-0000-0000-0000C42E0000}"/>
    <cellStyle name="T_CTMTQG 2008_Bieu mau danh muc du an thuoc CTMTQG nam 2008 2 5" xfId="8796" xr:uid="{00000000-0005-0000-0000-0000C52E0000}"/>
    <cellStyle name="T_CTMTQG 2008_Bieu mau danh muc du an thuoc CTMTQG nam 2008 3" xfId="8797" xr:uid="{00000000-0005-0000-0000-0000C62E0000}"/>
    <cellStyle name="T_CTMTQG 2008_Bieu mau danh muc du an thuoc CTMTQG nam 2008 3 2" xfId="8798" xr:uid="{00000000-0005-0000-0000-0000C72E0000}"/>
    <cellStyle name="T_CTMTQG 2008_Bieu mau danh muc du an thuoc CTMTQG nam 2008 3 2 2" xfId="8799" xr:uid="{00000000-0005-0000-0000-0000C82E0000}"/>
    <cellStyle name="T_CTMTQG 2008_Bieu mau danh muc du an thuoc CTMTQG nam 2008 3 2 3" xfId="8800" xr:uid="{00000000-0005-0000-0000-0000C92E0000}"/>
    <cellStyle name="T_CTMTQG 2008_Bieu mau danh muc du an thuoc CTMTQG nam 2008 3 3" xfId="8801" xr:uid="{00000000-0005-0000-0000-0000CA2E0000}"/>
    <cellStyle name="T_CTMTQG 2008_Bieu mau danh muc du an thuoc CTMTQG nam 2008 3 3 2" xfId="8802" xr:uid="{00000000-0005-0000-0000-0000CB2E0000}"/>
    <cellStyle name="T_CTMTQG 2008_Bieu mau danh muc du an thuoc CTMTQG nam 2008 3 3 3" xfId="8803" xr:uid="{00000000-0005-0000-0000-0000CC2E0000}"/>
    <cellStyle name="T_CTMTQG 2008_Bieu mau danh muc du an thuoc CTMTQG nam 2008 3 4" xfId="8804" xr:uid="{00000000-0005-0000-0000-0000CD2E0000}"/>
    <cellStyle name="T_CTMTQG 2008_Bieu mau danh muc du an thuoc CTMTQG nam 2008 3 5" xfId="8805" xr:uid="{00000000-0005-0000-0000-0000CE2E0000}"/>
    <cellStyle name="T_CTMTQG 2008_Bieu mau danh muc du an thuoc CTMTQG nam 2008 4" xfId="8806" xr:uid="{00000000-0005-0000-0000-0000CF2E0000}"/>
    <cellStyle name="T_CTMTQG 2008_Bieu mau danh muc du an thuoc CTMTQG nam 2008 4 2" xfId="8807" xr:uid="{00000000-0005-0000-0000-0000D02E0000}"/>
    <cellStyle name="T_CTMTQG 2008_Bieu mau danh muc du an thuoc CTMTQG nam 2008 4 3" xfId="8808" xr:uid="{00000000-0005-0000-0000-0000D12E0000}"/>
    <cellStyle name="T_CTMTQG 2008_Bieu mau danh muc du an thuoc CTMTQG nam 2008 5" xfId="8809" xr:uid="{00000000-0005-0000-0000-0000D22E0000}"/>
    <cellStyle name="T_CTMTQG 2008_Bieu mau danh muc du an thuoc CTMTQG nam 2008 5 2" xfId="8810" xr:uid="{00000000-0005-0000-0000-0000D32E0000}"/>
    <cellStyle name="T_CTMTQG 2008_Bieu mau danh muc du an thuoc CTMTQG nam 2008 5 3" xfId="8811" xr:uid="{00000000-0005-0000-0000-0000D42E0000}"/>
    <cellStyle name="T_CTMTQG 2008_Bieu mau danh muc du an thuoc CTMTQG nam 2008 6" xfId="8812" xr:uid="{00000000-0005-0000-0000-0000D52E0000}"/>
    <cellStyle name="T_CTMTQG 2008_Bieu mau danh muc du an thuoc CTMTQG nam 2008 7" xfId="8813" xr:uid="{00000000-0005-0000-0000-0000D62E0000}"/>
    <cellStyle name="T_CTMTQG 2008_Bieu mau danh muc du an thuoc CTMTQG nam 2008_!1 1 bao cao giao KH ve HTCMT vung TNB   12-12-2011" xfId="12963" xr:uid="{00000000-0005-0000-0000-0000D72E0000}"/>
    <cellStyle name="T_CTMTQG 2008_Bieu mau danh muc du an thuoc CTMTQG nam 2008_!1 1 bao cao giao KH ve HTCMT vung TNB   12-12-2011 2" xfId="12964" xr:uid="{00000000-0005-0000-0000-0000D82E0000}"/>
    <cellStyle name="T_CTMTQG 2008_Bieu mau danh muc du an thuoc CTMTQG nam 2008_131114- Bieu giao du toan CTMTQG 2014 giao" xfId="8814" xr:uid="{00000000-0005-0000-0000-0000D92E0000}"/>
    <cellStyle name="T_CTMTQG 2008_Bieu mau danh muc du an thuoc CTMTQG nam 2008_131114- Bieu giao du toan CTMTQG 2014 giao 2" xfId="8815" xr:uid="{00000000-0005-0000-0000-0000DA2E0000}"/>
    <cellStyle name="T_CTMTQG 2008_Bieu mau danh muc du an thuoc CTMTQG nam 2008_131114- Bieu giao du toan CTMTQG 2014 giao 2 2" xfId="8816" xr:uid="{00000000-0005-0000-0000-0000DB2E0000}"/>
    <cellStyle name="T_CTMTQG 2008_Bieu mau danh muc du an thuoc CTMTQG nam 2008_131114- Bieu giao du toan CTMTQG 2014 giao 2 3" xfId="8817" xr:uid="{00000000-0005-0000-0000-0000DC2E0000}"/>
    <cellStyle name="T_CTMTQG 2008_Bieu mau danh muc du an thuoc CTMTQG nam 2008_131114- Bieu giao du toan CTMTQG 2014 giao 3" xfId="8818" xr:uid="{00000000-0005-0000-0000-0000DD2E0000}"/>
    <cellStyle name="T_CTMTQG 2008_Bieu mau danh muc du an thuoc CTMTQG nam 2008_131114- Bieu giao du toan CTMTQG 2014 giao 3 2" xfId="8819" xr:uid="{00000000-0005-0000-0000-0000DE2E0000}"/>
    <cellStyle name="T_CTMTQG 2008_Bieu mau danh muc du an thuoc CTMTQG nam 2008_131114- Bieu giao du toan CTMTQG 2014 giao 3 3" xfId="8820" xr:uid="{00000000-0005-0000-0000-0000DF2E0000}"/>
    <cellStyle name="T_CTMTQG 2008_Bieu mau danh muc du an thuoc CTMTQG nam 2008_131114- Bieu giao du toan CTMTQG 2014 giao 4" xfId="8821" xr:uid="{00000000-0005-0000-0000-0000E02E0000}"/>
    <cellStyle name="T_CTMTQG 2008_Bieu mau danh muc du an thuoc CTMTQG nam 2008_131114- Bieu giao du toan CTMTQG 2014 giao 5" xfId="8822" xr:uid="{00000000-0005-0000-0000-0000E12E0000}"/>
    <cellStyle name="T_CTMTQG 2008_Bieu mau danh muc du an thuoc CTMTQG nam 2008_160715 Mau bieu du toan vong I nam 2017" xfId="8823" xr:uid="{00000000-0005-0000-0000-0000E22E0000}"/>
    <cellStyle name="T_CTMTQG 2008_Bieu mau danh muc du an thuoc CTMTQG nam 2008_160715 Mau bieu du toan vong I nam 2017 2" xfId="8824" xr:uid="{00000000-0005-0000-0000-0000E32E0000}"/>
    <cellStyle name="T_CTMTQG 2008_Bieu mau danh muc du an thuoc CTMTQG nam 2008_160715 Mau bieu du toan vong I nam 2017 2 2" xfId="8825" xr:uid="{00000000-0005-0000-0000-0000E42E0000}"/>
    <cellStyle name="T_CTMTQG 2008_Bieu mau danh muc du an thuoc CTMTQG nam 2008_160715 Mau bieu du toan vong I nam 2017 2 3" xfId="8826" xr:uid="{00000000-0005-0000-0000-0000E52E0000}"/>
    <cellStyle name="T_CTMTQG 2008_Bieu mau danh muc du an thuoc CTMTQG nam 2008_160715 Mau bieu du toan vong I nam 2017 3" xfId="8827" xr:uid="{00000000-0005-0000-0000-0000E62E0000}"/>
    <cellStyle name="T_CTMTQG 2008_Bieu mau danh muc du an thuoc CTMTQG nam 2008_160715 Mau bieu du toan vong I nam 2017 3 2" xfId="8828" xr:uid="{00000000-0005-0000-0000-0000E72E0000}"/>
    <cellStyle name="T_CTMTQG 2008_Bieu mau danh muc du an thuoc CTMTQG nam 2008_160715 Mau bieu du toan vong I nam 2017 3 3" xfId="8829" xr:uid="{00000000-0005-0000-0000-0000E82E0000}"/>
    <cellStyle name="T_CTMTQG 2008_Bieu mau danh muc du an thuoc CTMTQG nam 2008_160715 Mau bieu du toan vong I nam 2017 4" xfId="8830" xr:uid="{00000000-0005-0000-0000-0000E92E0000}"/>
    <cellStyle name="T_CTMTQG 2008_Bieu mau danh muc du an thuoc CTMTQG nam 2008_160715 Mau bieu du toan vong I nam 2017 5" xfId="8831" xr:uid="{00000000-0005-0000-0000-0000EA2E0000}"/>
    <cellStyle name="T_CTMTQG 2008_Bieu mau danh muc du an thuoc CTMTQG nam 2008_Du toan chi NSDP 2017" xfId="8832" xr:uid="{00000000-0005-0000-0000-0000EB2E0000}"/>
    <cellStyle name="T_CTMTQG 2008_Bieu mau danh muc du an thuoc CTMTQG nam 2008_Du toan chi NSDP 2017 2" xfId="8833" xr:uid="{00000000-0005-0000-0000-0000EC2E0000}"/>
    <cellStyle name="T_CTMTQG 2008_Bieu mau danh muc du an thuoc CTMTQG nam 2008_Du toan chi NSDP 2017 2 2" xfId="8834" xr:uid="{00000000-0005-0000-0000-0000ED2E0000}"/>
    <cellStyle name="T_CTMTQG 2008_Bieu mau danh muc du an thuoc CTMTQG nam 2008_Du toan chi NSDP 2017 2 3" xfId="8835" xr:uid="{00000000-0005-0000-0000-0000EE2E0000}"/>
    <cellStyle name="T_CTMTQG 2008_Bieu mau danh muc du an thuoc CTMTQG nam 2008_Du toan chi NSDP 2017 3" xfId="8836" xr:uid="{00000000-0005-0000-0000-0000EF2E0000}"/>
    <cellStyle name="T_CTMTQG 2008_Bieu mau danh muc du an thuoc CTMTQG nam 2008_Du toan chi NSDP 2017 3 2" xfId="8837" xr:uid="{00000000-0005-0000-0000-0000F02E0000}"/>
    <cellStyle name="T_CTMTQG 2008_Bieu mau danh muc du an thuoc CTMTQG nam 2008_Du toan chi NSDP 2017 3 3" xfId="8838" xr:uid="{00000000-0005-0000-0000-0000F12E0000}"/>
    <cellStyle name="T_CTMTQG 2008_Bieu mau danh muc du an thuoc CTMTQG nam 2008_Du toan chi NSDP 2017 4" xfId="8839" xr:uid="{00000000-0005-0000-0000-0000F22E0000}"/>
    <cellStyle name="T_CTMTQG 2008_Bieu mau danh muc du an thuoc CTMTQG nam 2008_Du toan chi NSDP 2017 5" xfId="8840" xr:uid="{00000000-0005-0000-0000-0000F32E0000}"/>
    <cellStyle name="T_CTMTQG 2008_Bieu mau danh muc du an thuoc CTMTQG nam 2008_KH TPCP vung TNB (03-1-2012)" xfId="12965" xr:uid="{00000000-0005-0000-0000-0000F42E0000}"/>
    <cellStyle name="T_CTMTQG 2008_Bieu mau danh muc du an thuoc CTMTQG nam 2008_KH TPCP vung TNB (03-1-2012) 2" xfId="12966" xr:uid="{00000000-0005-0000-0000-0000F52E0000}"/>
    <cellStyle name="T_CTMTQG 2008_Du toan chi NSDP 2017" xfId="8841" xr:uid="{00000000-0005-0000-0000-0000F62E0000}"/>
    <cellStyle name="T_CTMTQG 2008_Du toan chi NSDP 2017 2" xfId="8842" xr:uid="{00000000-0005-0000-0000-0000F72E0000}"/>
    <cellStyle name="T_CTMTQG 2008_Du toan chi NSDP 2017 2 2" xfId="8843" xr:uid="{00000000-0005-0000-0000-0000F82E0000}"/>
    <cellStyle name="T_CTMTQG 2008_Du toan chi NSDP 2017 2 3" xfId="8844" xr:uid="{00000000-0005-0000-0000-0000F92E0000}"/>
    <cellStyle name="T_CTMTQG 2008_Du toan chi NSDP 2017 3" xfId="8845" xr:uid="{00000000-0005-0000-0000-0000FA2E0000}"/>
    <cellStyle name="T_CTMTQG 2008_Du toan chi NSDP 2017 3 2" xfId="8846" xr:uid="{00000000-0005-0000-0000-0000FB2E0000}"/>
    <cellStyle name="T_CTMTQG 2008_Du toan chi NSDP 2017 3 3" xfId="8847" xr:uid="{00000000-0005-0000-0000-0000FC2E0000}"/>
    <cellStyle name="T_CTMTQG 2008_Du toan chi NSDP 2017 4" xfId="8848" xr:uid="{00000000-0005-0000-0000-0000FD2E0000}"/>
    <cellStyle name="T_CTMTQG 2008_Du toan chi NSDP 2017 5" xfId="8849" xr:uid="{00000000-0005-0000-0000-0000FE2E0000}"/>
    <cellStyle name="T_CTMTQG 2008_Hi-Tong hop KQ phan bo KH nam 08- LD fong giao 15-11-08" xfId="8850" xr:uid="{00000000-0005-0000-0000-0000FF2E0000}"/>
    <cellStyle name="T_CTMTQG 2008_Hi-Tong hop KQ phan bo KH nam 08- LD fong giao 15-11-08 2" xfId="8851" xr:uid="{00000000-0005-0000-0000-0000002F0000}"/>
    <cellStyle name="T_CTMTQG 2008_Hi-Tong hop KQ phan bo KH nam 08- LD fong giao 15-11-08 2 2" xfId="8852" xr:uid="{00000000-0005-0000-0000-0000012F0000}"/>
    <cellStyle name="T_CTMTQG 2008_Hi-Tong hop KQ phan bo KH nam 08- LD fong giao 15-11-08 2 2 2" xfId="8853" xr:uid="{00000000-0005-0000-0000-0000022F0000}"/>
    <cellStyle name="T_CTMTQG 2008_Hi-Tong hop KQ phan bo KH nam 08- LD fong giao 15-11-08 2 2 3" xfId="8854" xr:uid="{00000000-0005-0000-0000-0000032F0000}"/>
    <cellStyle name="T_CTMTQG 2008_Hi-Tong hop KQ phan bo KH nam 08- LD fong giao 15-11-08 2 3" xfId="8855" xr:uid="{00000000-0005-0000-0000-0000042F0000}"/>
    <cellStyle name="T_CTMTQG 2008_Hi-Tong hop KQ phan bo KH nam 08- LD fong giao 15-11-08 2 3 2" xfId="8856" xr:uid="{00000000-0005-0000-0000-0000052F0000}"/>
    <cellStyle name="T_CTMTQG 2008_Hi-Tong hop KQ phan bo KH nam 08- LD fong giao 15-11-08 2 3 3" xfId="8857" xr:uid="{00000000-0005-0000-0000-0000062F0000}"/>
    <cellStyle name="T_CTMTQG 2008_Hi-Tong hop KQ phan bo KH nam 08- LD fong giao 15-11-08 2 4" xfId="8858" xr:uid="{00000000-0005-0000-0000-0000072F0000}"/>
    <cellStyle name="T_CTMTQG 2008_Hi-Tong hop KQ phan bo KH nam 08- LD fong giao 15-11-08 2 5" xfId="8859" xr:uid="{00000000-0005-0000-0000-0000082F0000}"/>
    <cellStyle name="T_CTMTQG 2008_Hi-Tong hop KQ phan bo KH nam 08- LD fong giao 15-11-08 3" xfId="8860" xr:uid="{00000000-0005-0000-0000-0000092F0000}"/>
    <cellStyle name="T_CTMTQG 2008_Hi-Tong hop KQ phan bo KH nam 08- LD fong giao 15-11-08 3 2" xfId="8861" xr:uid="{00000000-0005-0000-0000-00000A2F0000}"/>
    <cellStyle name="T_CTMTQG 2008_Hi-Tong hop KQ phan bo KH nam 08- LD fong giao 15-11-08 3 2 2" xfId="8862" xr:uid="{00000000-0005-0000-0000-00000B2F0000}"/>
    <cellStyle name="T_CTMTQG 2008_Hi-Tong hop KQ phan bo KH nam 08- LD fong giao 15-11-08 3 2 3" xfId="8863" xr:uid="{00000000-0005-0000-0000-00000C2F0000}"/>
    <cellStyle name="T_CTMTQG 2008_Hi-Tong hop KQ phan bo KH nam 08- LD fong giao 15-11-08 3 3" xfId="8864" xr:uid="{00000000-0005-0000-0000-00000D2F0000}"/>
    <cellStyle name="T_CTMTQG 2008_Hi-Tong hop KQ phan bo KH nam 08- LD fong giao 15-11-08 3 3 2" xfId="8865" xr:uid="{00000000-0005-0000-0000-00000E2F0000}"/>
    <cellStyle name="T_CTMTQG 2008_Hi-Tong hop KQ phan bo KH nam 08- LD fong giao 15-11-08 3 3 3" xfId="8866" xr:uid="{00000000-0005-0000-0000-00000F2F0000}"/>
    <cellStyle name="T_CTMTQG 2008_Hi-Tong hop KQ phan bo KH nam 08- LD fong giao 15-11-08 3 4" xfId="8867" xr:uid="{00000000-0005-0000-0000-0000102F0000}"/>
    <cellStyle name="T_CTMTQG 2008_Hi-Tong hop KQ phan bo KH nam 08- LD fong giao 15-11-08 3 5" xfId="8868" xr:uid="{00000000-0005-0000-0000-0000112F0000}"/>
    <cellStyle name="T_CTMTQG 2008_Hi-Tong hop KQ phan bo KH nam 08- LD fong giao 15-11-08 4" xfId="8869" xr:uid="{00000000-0005-0000-0000-0000122F0000}"/>
    <cellStyle name="T_CTMTQG 2008_Hi-Tong hop KQ phan bo KH nam 08- LD fong giao 15-11-08 4 2" xfId="8870" xr:uid="{00000000-0005-0000-0000-0000132F0000}"/>
    <cellStyle name="T_CTMTQG 2008_Hi-Tong hop KQ phan bo KH nam 08- LD fong giao 15-11-08 4 3" xfId="8871" xr:uid="{00000000-0005-0000-0000-0000142F0000}"/>
    <cellStyle name="T_CTMTQG 2008_Hi-Tong hop KQ phan bo KH nam 08- LD fong giao 15-11-08 5" xfId="8872" xr:uid="{00000000-0005-0000-0000-0000152F0000}"/>
    <cellStyle name="T_CTMTQG 2008_Hi-Tong hop KQ phan bo KH nam 08- LD fong giao 15-11-08 5 2" xfId="8873" xr:uid="{00000000-0005-0000-0000-0000162F0000}"/>
    <cellStyle name="T_CTMTQG 2008_Hi-Tong hop KQ phan bo KH nam 08- LD fong giao 15-11-08 5 3" xfId="8874" xr:uid="{00000000-0005-0000-0000-0000172F0000}"/>
    <cellStyle name="T_CTMTQG 2008_Hi-Tong hop KQ phan bo KH nam 08- LD fong giao 15-11-08 6" xfId="8875" xr:uid="{00000000-0005-0000-0000-0000182F0000}"/>
    <cellStyle name="T_CTMTQG 2008_Hi-Tong hop KQ phan bo KH nam 08- LD fong giao 15-11-08 7" xfId="8876" xr:uid="{00000000-0005-0000-0000-0000192F0000}"/>
    <cellStyle name="T_CTMTQG 2008_Hi-Tong hop KQ phan bo KH nam 08- LD fong giao 15-11-08_!1 1 bao cao giao KH ve HTCMT vung TNB   12-12-2011" xfId="12967" xr:uid="{00000000-0005-0000-0000-00001A2F0000}"/>
    <cellStyle name="T_CTMTQG 2008_Hi-Tong hop KQ phan bo KH nam 08- LD fong giao 15-11-08_!1 1 bao cao giao KH ve HTCMT vung TNB   12-12-2011 2" xfId="12968" xr:uid="{00000000-0005-0000-0000-00001B2F0000}"/>
    <cellStyle name="T_CTMTQG 2008_Hi-Tong hop KQ phan bo KH nam 08- LD fong giao 15-11-08_131114- Bieu giao du toan CTMTQG 2014 giao" xfId="8877" xr:uid="{00000000-0005-0000-0000-00001C2F0000}"/>
    <cellStyle name="T_CTMTQG 2008_Hi-Tong hop KQ phan bo KH nam 08- LD fong giao 15-11-08_131114- Bieu giao du toan CTMTQG 2014 giao 2" xfId="8878" xr:uid="{00000000-0005-0000-0000-00001D2F0000}"/>
    <cellStyle name="T_CTMTQG 2008_Hi-Tong hop KQ phan bo KH nam 08- LD fong giao 15-11-08_131114- Bieu giao du toan CTMTQG 2014 giao 2 2" xfId="8879" xr:uid="{00000000-0005-0000-0000-00001E2F0000}"/>
    <cellStyle name="T_CTMTQG 2008_Hi-Tong hop KQ phan bo KH nam 08- LD fong giao 15-11-08_131114- Bieu giao du toan CTMTQG 2014 giao 2 3" xfId="8880" xr:uid="{00000000-0005-0000-0000-00001F2F0000}"/>
    <cellStyle name="T_CTMTQG 2008_Hi-Tong hop KQ phan bo KH nam 08- LD fong giao 15-11-08_131114- Bieu giao du toan CTMTQG 2014 giao 3" xfId="8881" xr:uid="{00000000-0005-0000-0000-0000202F0000}"/>
    <cellStyle name="T_CTMTQG 2008_Hi-Tong hop KQ phan bo KH nam 08- LD fong giao 15-11-08_131114- Bieu giao du toan CTMTQG 2014 giao 3 2" xfId="8882" xr:uid="{00000000-0005-0000-0000-0000212F0000}"/>
    <cellStyle name="T_CTMTQG 2008_Hi-Tong hop KQ phan bo KH nam 08- LD fong giao 15-11-08_131114- Bieu giao du toan CTMTQG 2014 giao 3 3" xfId="8883" xr:uid="{00000000-0005-0000-0000-0000222F0000}"/>
    <cellStyle name="T_CTMTQG 2008_Hi-Tong hop KQ phan bo KH nam 08- LD fong giao 15-11-08_131114- Bieu giao du toan CTMTQG 2014 giao 4" xfId="8884" xr:uid="{00000000-0005-0000-0000-0000232F0000}"/>
    <cellStyle name="T_CTMTQG 2008_Hi-Tong hop KQ phan bo KH nam 08- LD fong giao 15-11-08_131114- Bieu giao du toan CTMTQG 2014 giao 5" xfId="8885" xr:uid="{00000000-0005-0000-0000-0000242F0000}"/>
    <cellStyle name="T_CTMTQG 2008_Hi-Tong hop KQ phan bo KH nam 08- LD fong giao 15-11-08_160715 Mau bieu du toan vong I nam 2017" xfId="8886" xr:uid="{00000000-0005-0000-0000-0000252F0000}"/>
    <cellStyle name="T_CTMTQG 2008_Hi-Tong hop KQ phan bo KH nam 08- LD fong giao 15-11-08_160715 Mau bieu du toan vong I nam 2017 2" xfId="8887" xr:uid="{00000000-0005-0000-0000-0000262F0000}"/>
    <cellStyle name="T_CTMTQG 2008_Hi-Tong hop KQ phan bo KH nam 08- LD fong giao 15-11-08_160715 Mau bieu du toan vong I nam 2017 2 2" xfId="8888" xr:uid="{00000000-0005-0000-0000-0000272F0000}"/>
    <cellStyle name="T_CTMTQG 2008_Hi-Tong hop KQ phan bo KH nam 08- LD fong giao 15-11-08_160715 Mau bieu du toan vong I nam 2017 2 3" xfId="8889" xr:uid="{00000000-0005-0000-0000-0000282F0000}"/>
    <cellStyle name="T_CTMTQG 2008_Hi-Tong hop KQ phan bo KH nam 08- LD fong giao 15-11-08_160715 Mau bieu du toan vong I nam 2017 3" xfId="8890" xr:uid="{00000000-0005-0000-0000-0000292F0000}"/>
    <cellStyle name="T_CTMTQG 2008_Hi-Tong hop KQ phan bo KH nam 08- LD fong giao 15-11-08_160715 Mau bieu du toan vong I nam 2017 3 2" xfId="8891" xr:uid="{00000000-0005-0000-0000-00002A2F0000}"/>
    <cellStyle name="T_CTMTQG 2008_Hi-Tong hop KQ phan bo KH nam 08- LD fong giao 15-11-08_160715 Mau bieu du toan vong I nam 2017 3 3" xfId="8892" xr:uid="{00000000-0005-0000-0000-00002B2F0000}"/>
    <cellStyle name="T_CTMTQG 2008_Hi-Tong hop KQ phan bo KH nam 08- LD fong giao 15-11-08_160715 Mau bieu du toan vong I nam 2017 4" xfId="8893" xr:uid="{00000000-0005-0000-0000-00002C2F0000}"/>
    <cellStyle name="T_CTMTQG 2008_Hi-Tong hop KQ phan bo KH nam 08- LD fong giao 15-11-08_160715 Mau bieu du toan vong I nam 2017 5" xfId="8894" xr:uid="{00000000-0005-0000-0000-00002D2F0000}"/>
    <cellStyle name="T_CTMTQG 2008_Hi-Tong hop KQ phan bo KH nam 08- LD fong giao 15-11-08_Du toan chi NSDP 2017" xfId="8895" xr:uid="{00000000-0005-0000-0000-00002E2F0000}"/>
    <cellStyle name="T_CTMTQG 2008_Hi-Tong hop KQ phan bo KH nam 08- LD fong giao 15-11-08_Du toan chi NSDP 2017 2" xfId="8896" xr:uid="{00000000-0005-0000-0000-00002F2F0000}"/>
    <cellStyle name="T_CTMTQG 2008_Hi-Tong hop KQ phan bo KH nam 08- LD fong giao 15-11-08_Du toan chi NSDP 2017 2 2" xfId="8897" xr:uid="{00000000-0005-0000-0000-0000302F0000}"/>
    <cellStyle name="T_CTMTQG 2008_Hi-Tong hop KQ phan bo KH nam 08- LD fong giao 15-11-08_Du toan chi NSDP 2017 2 3" xfId="8898" xr:uid="{00000000-0005-0000-0000-0000312F0000}"/>
    <cellStyle name="T_CTMTQG 2008_Hi-Tong hop KQ phan bo KH nam 08- LD fong giao 15-11-08_Du toan chi NSDP 2017 3" xfId="8899" xr:uid="{00000000-0005-0000-0000-0000322F0000}"/>
    <cellStyle name="T_CTMTQG 2008_Hi-Tong hop KQ phan bo KH nam 08- LD fong giao 15-11-08_Du toan chi NSDP 2017 3 2" xfId="8900" xr:uid="{00000000-0005-0000-0000-0000332F0000}"/>
    <cellStyle name="T_CTMTQG 2008_Hi-Tong hop KQ phan bo KH nam 08- LD fong giao 15-11-08_Du toan chi NSDP 2017 3 3" xfId="8901" xr:uid="{00000000-0005-0000-0000-0000342F0000}"/>
    <cellStyle name="T_CTMTQG 2008_Hi-Tong hop KQ phan bo KH nam 08- LD fong giao 15-11-08_Du toan chi NSDP 2017 4" xfId="8902" xr:uid="{00000000-0005-0000-0000-0000352F0000}"/>
    <cellStyle name="T_CTMTQG 2008_Hi-Tong hop KQ phan bo KH nam 08- LD fong giao 15-11-08_Du toan chi NSDP 2017 5" xfId="8903" xr:uid="{00000000-0005-0000-0000-0000362F0000}"/>
    <cellStyle name="T_CTMTQG 2008_Hi-Tong hop KQ phan bo KH nam 08- LD fong giao 15-11-08_KH TPCP vung TNB (03-1-2012)" xfId="12969" xr:uid="{00000000-0005-0000-0000-0000372F0000}"/>
    <cellStyle name="T_CTMTQG 2008_Hi-Tong hop KQ phan bo KH nam 08- LD fong giao 15-11-08_KH TPCP vung TNB (03-1-2012) 2" xfId="12970" xr:uid="{00000000-0005-0000-0000-0000382F0000}"/>
    <cellStyle name="T_CTMTQG 2008_Ket qua thuc hien nam 2008" xfId="8904" xr:uid="{00000000-0005-0000-0000-0000392F0000}"/>
    <cellStyle name="T_CTMTQG 2008_Ket qua thuc hien nam 2008 2" xfId="8905" xr:uid="{00000000-0005-0000-0000-00003A2F0000}"/>
    <cellStyle name="T_CTMTQG 2008_Ket qua thuc hien nam 2008 2 2" xfId="8906" xr:uid="{00000000-0005-0000-0000-00003B2F0000}"/>
    <cellStyle name="T_CTMTQG 2008_Ket qua thuc hien nam 2008 2 2 2" xfId="8907" xr:uid="{00000000-0005-0000-0000-00003C2F0000}"/>
    <cellStyle name="T_CTMTQG 2008_Ket qua thuc hien nam 2008 2 2 3" xfId="8908" xr:uid="{00000000-0005-0000-0000-00003D2F0000}"/>
    <cellStyle name="T_CTMTQG 2008_Ket qua thuc hien nam 2008 2 3" xfId="8909" xr:uid="{00000000-0005-0000-0000-00003E2F0000}"/>
    <cellStyle name="T_CTMTQG 2008_Ket qua thuc hien nam 2008 2 3 2" xfId="8910" xr:uid="{00000000-0005-0000-0000-00003F2F0000}"/>
    <cellStyle name="T_CTMTQG 2008_Ket qua thuc hien nam 2008 2 3 3" xfId="8911" xr:uid="{00000000-0005-0000-0000-0000402F0000}"/>
    <cellStyle name="T_CTMTQG 2008_Ket qua thuc hien nam 2008 2 4" xfId="8912" xr:uid="{00000000-0005-0000-0000-0000412F0000}"/>
    <cellStyle name="T_CTMTQG 2008_Ket qua thuc hien nam 2008 2 5" xfId="8913" xr:uid="{00000000-0005-0000-0000-0000422F0000}"/>
    <cellStyle name="T_CTMTQG 2008_Ket qua thuc hien nam 2008 3" xfId="8914" xr:uid="{00000000-0005-0000-0000-0000432F0000}"/>
    <cellStyle name="T_CTMTQG 2008_Ket qua thuc hien nam 2008 3 2" xfId="8915" xr:uid="{00000000-0005-0000-0000-0000442F0000}"/>
    <cellStyle name="T_CTMTQG 2008_Ket qua thuc hien nam 2008 3 2 2" xfId="8916" xr:uid="{00000000-0005-0000-0000-0000452F0000}"/>
    <cellStyle name="T_CTMTQG 2008_Ket qua thuc hien nam 2008 3 2 3" xfId="8917" xr:uid="{00000000-0005-0000-0000-0000462F0000}"/>
    <cellStyle name="T_CTMTQG 2008_Ket qua thuc hien nam 2008 3 3" xfId="8918" xr:uid="{00000000-0005-0000-0000-0000472F0000}"/>
    <cellStyle name="T_CTMTQG 2008_Ket qua thuc hien nam 2008 3 3 2" xfId="8919" xr:uid="{00000000-0005-0000-0000-0000482F0000}"/>
    <cellStyle name="T_CTMTQG 2008_Ket qua thuc hien nam 2008 3 3 3" xfId="8920" xr:uid="{00000000-0005-0000-0000-0000492F0000}"/>
    <cellStyle name="T_CTMTQG 2008_Ket qua thuc hien nam 2008 3 4" xfId="8921" xr:uid="{00000000-0005-0000-0000-00004A2F0000}"/>
    <cellStyle name="T_CTMTQG 2008_Ket qua thuc hien nam 2008 3 5" xfId="8922" xr:uid="{00000000-0005-0000-0000-00004B2F0000}"/>
    <cellStyle name="T_CTMTQG 2008_Ket qua thuc hien nam 2008 4" xfId="8923" xr:uid="{00000000-0005-0000-0000-00004C2F0000}"/>
    <cellStyle name="T_CTMTQG 2008_Ket qua thuc hien nam 2008 4 2" xfId="8924" xr:uid="{00000000-0005-0000-0000-00004D2F0000}"/>
    <cellStyle name="T_CTMTQG 2008_Ket qua thuc hien nam 2008 4 3" xfId="8925" xr:uid="{00000000-0005-0000-0000-00004E2F0000}"/>
    <cellStyle name="T_CTMTQG 2008_Ket qua thuc hien nam 2008 5" xfId="8926" xr:uid="{00000000-0005-0000-0000-00004F2F0000}"/>
    <cellStyle name="T_CTMTQG 2008_Ket qua thuc hien nam 2008 5 2" xfId="8927" xr:uid="{00000000-0005-0000-0000-0000502F0000}"/>
    <cellStyle name="T_CTMTQG 2008_Ket qua thuc hien nam 2008 5 3" xfId="8928" xr:uid="{00000000-0005-0000-0000-0000512F0000}"/>
    <cellStyle name="T_CTMTQG 2008_Ket qua thuc hien nam 2008 6" xfId="8929" xr:uid="{00000000-0005-0000-0000-0000522F0000}"/>
    <cellStyle name="T_CTMTQG 2008_Ket qua thuc hien nam 2008 7" xfId="8930" xr:uid="{00000000-0005-0000-0000-0000532F0000}"/>
    <cellStyle name="T_CTMTQG 2008_Ket qua thuc hien nam 2008_!1 1 bao cao giao KH ve HTCMT vung TNB   12-12-2011" xfId="12971" xr:uid="{00000000-0005-0000-0000-0000542F0000}"/>
    <cellStyle name="T_CTMTQG 2008_Ket qua thuc hien nam 2008_!1 1 bao cao giao KH ve HTCMT vung TNB   12-12-2011 2" xfId="12972" xr:uid="{00000000-0005-0000-0000-0000552F0000}"/>
    <cellStyle name="T_CTMTQG 2008_Ket qua thuc hien nam 2008_131114- Bieu giao du toan CTMTQG 2014 giao" xfId="8931" xr:uid="{00000000-0005-0000-0000-0000562F0000}"/>
    <cellStyle name="T_CTMTQG 2008_Ket qua thuc hien nam 2008_131114- Bieu giao du toan CTMTQG 2014 giao 2" xfId="8932" xr:uid="{00000000-0005-0000-0000-0000572F0000}"/>
    <cellStyle name="T_CTMTQG 2008_Ket qua thuc hien nam 2008_131114- Bieu giao du toan CTMTQG 2014 giao 2 2" xfId="8933" xr:uid="{00000000-0005-0000-0000-0000582F0000}"/>
    <cellStyle name="T_CTMTQG 2008_Ket qua thuc hien nam 2008_131114- Bieu giao du toan CTMTQG 2014 giao 2 3" xfId="8934" xr:uid="{00000000-0005-0000-0000-0000592F0000}"/>
    <cellStyle name="T_CTMTQG 2008_Ket qua thuc hien nam 2008_131114- Bieu giao du toan CTMTQG 2014 giao 3" xfId="8935" xr:uid="{00000000-0005-0000-0000-00005A2F0000}"/>
    <cellStyle name="T_CTMTQG 2008_Ket qua thuc hien nam 2008_131114- Bieu giao du toan CTMTQG 2014 giao 3 2" xfId="8936" xr:uid="{00000000-0005-0000-0000-00005B2F0000}"/>
    <cellStyle name="T_CTMTQG 2008_Ket qua thuc hien nam 2008_131114- Bieu giao du toan CTMTQG 2014 giao 3 3" xfId="8937" xr:uid="{00000000-0005-0000-0000-00005C2F0000}"/>
    <cellStyle name="T_CTMTQG 2008_Ket qua thuc hien nam 2008_131114- Bieu giao du toan CTMTQG 2014 giao 4" xfId="8938" xr:uid="{00000000-0005-0000-0000-00005D2F0000}"/>
    <cellStyle name="T_CTMTQG 2008_Ket qua thuc hien nam 2008_131114- Bieu giao du toan CTMTQG 2014 giao 5" xfId="8939" xr:uid="{00000000-0005-0000-0000-00005E2F0000}"/>
    <cellStyle name="T_CTMTQG 2008_Ket qua thuc hien nam 2008_160715 Mau bieu du toan vong I nam 2017" xfId="8940" xr:uid="{00000000-0005-0000-0000-00005F2F0000}"/>
    <cellStyle name="T_CTMTQG 2008_Ket qua thuc hien nam 2008_160715 Mau bieu du toan vong I nam 2017 2" xfId="8941" xr:uid="{00000000-0005-0000-0000-0000602F0000}"/>
    <cellStyle name="T_CTMTQG 2008_Ket qua thuc hien nam 2008_160715 Mau bieu du toan vong I nam 2017 2 2" xfId="8942" xr:uid="{00000000-0005-0000-0000-0000612F0000}"/>
    <cellStyle name="T_CTMTQG 2008_Ket qua thuc hien nam 2008_160715 Mau bieu du toan vong I nam 2017 2 3" xfId="8943" xr:uid="{00000000-0005-0000-0000-0000622F0000}"/>
    <cellStyle name="T_CTMTQG 2008_Ket qua thuc hien nam 2008_160715 Mau bieu du toan vong I nam 2017 3" xfId="8944" xr:uid="{00000000-0005-0000-0000-0000632F0000}"/>
    <cellStyle name="T_CTMTQG 2008_Ket qua thuc hien nam 2008_160715 Mau bieu du toan vong I nam 2017 3 2" xfId="8945" xr:uid="{00000000-0005-0000-0000-0000642F0000}"/>
    <cellStyle name="T_CTMTQG 2008_Ket qua thuc hien nam 2008_160715 Mau bieu du toan vong I nam 2017 3 3" xfId="8946" xr:uid="{00000000-0005-0000-0000-0000652F0000}"/>
    <cellStyle name="T_CTMTQG 2008_Ket qua thuc hien nam 2008_160715 Mau bieu du toan vong I nam 2017 4" xfId="8947" xr:uid="{00000000-0005-0000-0000-0000662F0000}"/>
    <cellStyle name="T_CTMTQG 2008_Ket qua thuc hien nam 2008_160715 Mau bieu du toan vong I nam 2017 5" xfId="8948" xr:uid="{00000000-0005-0000-0000-0000672F0000}"/>
    <cellStyle name="T_CTMTQG 2008_Ket qua thuc hien nam 2008_Du toan chi NSDP 2017" xfId="8949" xr:uid="{00000000-0005-0000-0000-0000682F0000}"/>
    <cellStyle name="T_CTMTQG 2008_Ket qua thuc hien nam 2008_Du toan chi NSDP 2017 2" xfId="8950" xr:uid="{00000000-0005-0000-0000-0000692F0000}"/>
    <cellStyle name="T_CTMTQG 2008_Ket qua thuc hien nam 2008_Du toan chi NSDP 2017 2 2" xfId="8951" xr:uid="{00000000-0005-0000-0000-00006A2F0000}"/>
    <cellStyle name="T_CTMTQG 2008_Ket qua thuc hien nam 2008_Du toan chi NSDP 2017 2 3" xfId="8952" xr:uid="{00000000-0005-0000-0000-00006B2F0000}"/>
    <cellStyle name="T_CTMTQG 2008_Ket qua thuc hien nam 2008_Du toan chi NSDP 2017 3" xfId="8953" xr:uid="{00000000-0005-0000-0000-00006C2F0000}"/>
    <cellStyle name="T_CTMTQG 2008_Ket qua thuc hien nam 2008_Du toan chi NSDP 2017 3 2" xfId="8954" xr:uid="{00000000-0005-0000-0000-00006D2F0000}"/>
    <cellStyle name="T_CTMTQG 2008_Ket qua thuc hien nam 2008_Du toan chi NSDP 2017 3 3" xfId="8955" xr:uid="{00000000-0005-0000-0000-00006E2F0000}"/>
    <cellStyle name="T_CTMTQG 2008_Ket qua thuc hien nam 2008_Du toan chi NSDP 2017 4" xfId="8956" xr:uid="{00000000-0005-0000-0000-00006F2F0000}"/>
    <cellStyle name="T_CTMTQG 2008_Ket qua thuc hien nam 2008_Du toan chi NSDP 2017 5" xfId="8957" xr:uid="{00000000-0005-0000-0000-0000702F0000}"/>
    <cellStyle name="T_CTMTQG 2008_Ket qua thuc hien nam 2008_KH TPCP vung TNB (03-1-2012)" xfId="12973" xr:uid="{00000000-0005-0000-0000-0000712F0000}"/>
    <cellStyle name="T_CTMTQG 2008_Ket qua thuc hien nam 2008_KH TPCP vung TNB (03-1-2012) 2" xfId="12974" xr:uid="{00000000-0005-0000-0000-0000722F0000}"/>
    <cellStyle name="T_CTMTQG 2008_KH TPCP vung TNB (03-1-2012)" xfId="12975" xr:uid="{00000000-0005-0000-0000-0000732F0000}"/>
    <cellStyle name="T_CTMTQG 2008_KH TPCP vung TNB (03-1-2012) 2" xfId="12976" xr:uid="{00000000-0005-0000-0000-0000742F0000}"/>
    <cellStyle name="T_CTMTQG 2008_KH XDCB_2008 lan 1" xfId="8958" xr:uid="{00000000-0005-0000-0000-0000752F0000}"/>
    <cellStyle name="T_CTMTQG 2008_KH XDCB_2008 lan 1 2" xfId="8959" xr:uid="{00000000-0005-0000-0000-0000762F0000}"/>
    <cellStyle name="T_CTMTQG 2008_KH XDCB_2008 lan 1 2 2" xfId="8960" xr:uid="{00000000-0005-0000-0000-0000772F0000}"/>
    <cellStyle name="T_CTMTQG 2008_KH XDCB_2008 lan 1 2 2 2" xfId="8961" xr:uid="{00000000-0005-0000-0000-0000782F0000}"/>
    <cellStyle name="T_CTMTQG 2008_KH XDCB_2008 lan 1 2 2 3" xfId="8962" xr:uid="{00000000-0005-0000-0000-0000792F0000}"/>
    <cellStyle name="T_CTMTQG 2008_KH XDCB_2008 lan 1 2 3" xfId="8963" xr:uid="{00000000-0005-0000-0000-00007A2F0000}"/>
    <cellStyle name="T_CTMTQG 2008_KH XDCB_2008 lan 1 2 3 2" xfId="8964" xr:uid="{00000000-0005-0000-0000-00007B2F0000}"/>
    <cellStyle name="T_CTMTQG 2008_KH XDCB_2008 lan 1 2 3 3" xfId="8965" xr:uid="{00000000-0005-0000-0000-00007C2F0000}"/>
    <cellStyle name="T_CTMTQG 2008_KH XDCB_2008 lan 1 2 4" xfId="8966" xr:uid="{00000000-0005-0000-0000-00007D2F0000}"/>
    <cellStyle name="T_CTMTQG 2008_KH XDCB_2008 lan 1 2 5" xfId="8967" xr:uid="{00000000-0005-0000-0000-00007E2F0000}"/>
    <cellStyle name="T_CTMTQG 2008_KH XDCB_2008 lan 1 3" xfId="8968" xr:uid="{00000000-0005-0000-0000-00007F2F0000}"/>
    <cellStyle name="T_CTMTQG 2008_KH XDCB_2008 lan 1 3 2" xfId="8969" xr:uid="{00000000-0005-0000-0000-0000802F0000}"/>
    <cellStyle name="T_CTMTQG 2008_KH XDCB_2008 lan 1 3 2 2" xfId="8970" xr:uid="{00000000-0005-0000-0000-0000812F0000}"/>
    <cellStyle name="T_CTMTQG 2008_KH XDCB_2008 lan 1 3 2 3" xfId="8971" xr:uid="{00000000-0005-0000-0000-0000822F0000}"/>
    <cellStyle name="T_CTMTQG 2008_KH XDCB_2008 lan 1 3 3" xfId="8972" xr:uid="{00000000-0005-0000-0000-0000832F0000}"/>
    <cellStyle name="T_CTMTQG 2008_KH XDCB_2008 lan 1 3 3 2" xfId="8973" xr:uid="{00000000-0005-0000-0000-0000842F0000}"/>
    <cellStyle name="T_CTMTQG 2008_KH XDCB_2008 lan 1 3 3 3" xfId="8974" xr:uid="{00000000-0005-0000-0000-0000852F0000}"/>
    <cellStyle name="T_CTMTQG 2008_KH XDCB_2008 lan 1 3 4" xfId="8975" xr:uid="{00000000-0005-0000-0000-0000862F0000}"/>
    <cellStyle name="T_CTMTQG 2008_KH XDCB_2008 lan 1 3 5" xfId="8976" xr:uid="{00000000-0005-0000-0000-0000872F0000}"/>
    <cellStyle name="T_CTMTQG 2008_KH XDCB_2008 lan 1 4" xfId="8977" xr:uid="{00000000-0005-0000-0000-0000882F0000}"/>
    <cellStyle name="T_CTMTQG 2008_KH XDCB_2008 lan 1 4 2" xfId="8978" xr:uid="{00000000-0005-0000-0000-0000892F0000}"/>
    <cellStyle name="T_CTMTQG 2008_KH XDCB_2008 lan 1 4 3" xfId="8979" xr:uid="{00000000-0005-0000-0000-00008A2F0000}"/>
    <cellStyle name="T_CTMTQG 2008_KH XDCB_2008 lan 1 5" xfId="8980" xr:uid="{00000000-0005-0000-0000-00008B2F0000}"/>
    <cellStyle name="T_CTMTQG 2008_KH XDCB_2008 lan 1 5 2" xfId="8981" xr:uid="{00000000-0005-0000-0000-00008C2F0000}"/>
    <cellStyle name="T_CTMTQG 2008_KH XDCB_2008 lan 1 5 3" xfId="8982" xr:uid="{00000000-0005-0000-0000-00008D2F0000}"/>
    <cellStyle name="T_CTMTQG 2008_KH XDCB_2008 lan 1 6" xfId="8983" xr:uid="{00000000-0005-0000-0000-00008E2F0000}"/>
    <cellStyle name="T_CTMTQG 2008_KH XDCB_2008 lan 1 7" xfId="8984" xr:uid="{00000000-0005-0000-0000-00008F2F0000}"/>
    <cellStyle name="T_CTMTQG 2008_KH XDCB_2008 lan 1 sua ngay 27-10" xfId="8985" xr:uid="{00000000-0005-0000-0000-0000902F0000}"/>
    <cellStyle name="T_CTMTQG 2008_KH XDCB_2008 lan 1 sua ngay 27-10 2" xfId="8986" xr:uid="{00000000-0005-0000-0000-0000912F0000}"/>
    <cellStyle name="T_CTMTQG 2008_KH XDCB_2008 lan 1 sua ngay 27-10 2 2" xfId="8987" xr:uid="{00000000-0005-0000-0000-0000922F0000}"/>
    <cellStyle name="T_CTMTQG 2008_KH XDCB_2008 lan 1 sua ngay 27-10 2 2 2" xfId="8988" xr:uid="{00000000-0005-0000-0000-0000932F0000}"/>
    <cellStyle name="T_CTMTQG 2008_KH XDCB_2008 lan 1 sua ngay 27-10 2 2 3" xfId="8989" xr:uid="{00000000-0005-0000-0000-0000942F0000}"/>
    <cellStyle name="T_CTMTQG 2008_KH XDCB_2008 lan 1 sua ngay 27-10 2 3" xfId="8990" xr:uid="{00000000-0005-0000-0000-0000952F0000}"/>
    <cellStyle name="T_CTMTQG 2008_KH XDCB_2008 lan 1 sua ngay 27-10 2 3 2" xfId="8991" xr:uid="{00000000-0005-0000-0000-0000962F0000}"/>
    <cellStyle name="T_CTMTQG 2008_KH XDCB_2008 lan 1 sua ngay 27-10 2 3 3" xfId="8992" xr:uid="{00000000-0005-0000-0000-0000972F0000}"/>
    <cellStyle name="T_CTMTQG 2008_KH XDCB_2008 lan 1 sua ngay 27-10 2 4" xfId="8993" xr:uid="{00000000-0005-0000-0000-0000982F0000}"/>
    <cellStyle name="T_CTMTQG 2008_KH XDCB_2008 lan 1 sua ngay 27-10 2 5" xfId="8994" xr:uid="{00000000-0005-0000-0000-0000992F0000}"/>
    <cellStyle name="T_CTMTQG 2008_KH XDCB_2008 lan 1 sua ngay 27-10 3" xfId="8995" xr:uid="{00000000-0005-0000-0000-00009A2F0000}"/>
    <cellStyle name="T_CTMTQG 2008_KH XDCB_2008 lan 1 sua ngay 27-10 3 2" xfId="8996" xr:uid="{00000000-0005-0000-0000-00009B2F0000}"/>
    <cellStyle name="T_CTMTQG 2008_KH XDCB_2008 lan 1 sua ngay 27-10 3 2 2" xfId="8997" xr:uid="{00000000-0005-0000-0000-00009C2F0000}"/>
    <cellStyle name="T_CTMTQG 2008_KH XDCB_2008 lan 1 sua ngay 27-10 3 2 3" xfId="8998" xr:uid="{00000000-0005-0000-0000-00009D2F0000}"/>
    <cellStyle name="T_CTMTQG 2008_KH XDCB_2008 lan 1 sua ngay 27-10 3 3" xfId="8999" xr:uid="{00000000-0005-0000-0000-00009E2F0000}"/>
    <cellStyle name="T_CTMTQG 2008_KH XDCB_2008 lan 1 sua ngay 27-10 3 3 2" xfId="9000" xr:uid="{00000000-0005-0000-0000-00009F2F0000}"/>
    <cellStyle name="T_CTMTQG 2008_KH XDCB_2008 lan 1 sua ngay 27-10 3 3 3" xfId="9001" xr:uid="{00000000-0005-0000-0000-0000A02F0000}"/>
    <cellStyle name="T_CTMTQG 2008_KH XDCB_2008 lan 1 sua ngay 27-10 3 4" xfId="9002" xr:uid="{00000000-0005-0000-0000-0000A12F0000}"/>
    <cellStyle name="T_CTMTQG 2008_KH XDCB_2008 lan 1 sua ngay 27-10 3 5" xfId="9003" xr:uid="{00000000-0005-0000-0000-0000A22F0000}"/>
    <cellStyle name="T_CTMTQG 2008_KH XDCB_2008 lan 1 sua ngay 27-10 4" xfId="9004" xr:uid="{00000000-0005-0000-0000-0000A32F0000}"/>
    <cellStyle name="T_CTMTQG 2008_KH XDCB_2008 lan 1 sua ngay 27-10 4 2" xfId="9005" xr:uid="{00000000-0005-0000-0000-0000A42F0000}"/>
    <cellStyle name="T_CTMTQG 2008_KH XDCB_2008 lan 1 sua ngay 27-10 4 3" xfId="9006" xr:uid="{00000000-0005-0000-0000-0000A52F0000}"/>
    <cellStyle name="T_CTMTQG 2008_KH XDCB_2008 lan 1 sua ngay 27-10 5" xfId="9007" xr:uid="{00000000-0005-0000-0000-0000A62F0000}"/>
    <cellStyle name="T_CTMTQG 2008_KH XDCB_2008 lan 1 sua ngay 27-10 5 2" xfId="9008" xr:uid="{00000000-0005-0000-0000-0000A72F0000}"/>
    <cellStyle name="T_CTMTQG 2008_KH XDCB_2008 lan 1 sua ngay 27-10 5 3" xfId="9009" xr:uid="{00000000-0005-0000-0000-0000A82F0000}"/>
    <cellStyle name="T_CTMTQG 2008_KH XDCB_2008 lan 1 sua ngay 27-10 6" xfId="9010" xr:uid="{00000000-0005-0000-0000-0000A92F0000}"/>
    <cellStyle name="T_CTMTQG 2008_KH XDCB_2008 lan 1 sua ngay 27-10 7" xfId="9011" xr:uid="{00000000-0005-0000-0000-0000AA2F0000}"/>
    <cellStyle name="T_CTMTQG 2008_KH XDCB_2008 lan 1 sua ngay 27-10_!1 1 bao cao giao KH ve HTCMT vung TNB   12-12-2011" xfId="12977" xr:uid="{00000000-0005-0000-0000-0000AB2F0000}"/>
    <cellStyle name="T_CTMTQG 2008_KH XDCB_2008 lan 1 sua ngay 27-10_!1 1 bao cao giao KH ve HTCMT vung TNB   12-12-2011 2" xfId="12978" xr:uid="{00000000-0005-0000-0000-0000AC2F0000}"/>
    <cellStyle name="T_CTMTQG 2008_KH XDCB_2008 lan 1 sua ngay 27-10_131114- Bieu giao du toan CTMTQG 2014 giao" xfId="9012" xr:uid="{00000000-0005-0000-0000-0000AD2F0000}"/>
    <cellStyle name="T_CTMTQG 2008_KH XDCB_2008 lan 1 sua ngay 27-10_131114- Bieu giao du toan CTMTQG 2014 giao 2" xfId="9013" xr:uid="{00000000-0005-0000-0000-0000AE2F0000}"/>
    <cellStyle name="T_CTMTQG 2008_KH XDCB_2008 lan 1 sua ngay 27-10_131114- Bieu giao du toan CTMTQG 2014 giao 2 2" xfId="9014" xr:uid="{00000000-0005-0000-0000-0000AF2F0000}"/>
    <cellStyle name="T_CTMTQG 2008_KH XDCB_2008 lan 1 sua ngay 27-10_131114- Bieu giao du toan CTMTQG 2014 giao 2 3" xfId="9015" xr:uid="{00000000-0005-0000-0000-0000B02F0000}"/>
    <cellStyle name="T_CTMTQG 2008_KH XDCB_2008 lan 1 sua ngay 27-10_131114- Bieu giao du toan CTMTQG 2014 giao 3" xfId="9016" xr:uid="{00000000-0005-0000-0000-0000B12F0000}"/>
    <cellStyle name="T_CTMTQG 2008_KH XDCB_2008 lan 1 sua ngay 27-10_131114- Bieu giao du toan CTMTQG 2014 giao 3 2" xfId="9017" xr:uid="{00000000-0005-0000-0000-0000B22F0000}"/>
    <cellStyle name="T_CTMTQG 2008_KH XDCB_2008 lan 1 sua ngay 27-10_131114- Bieu giao du toan CTMTQG 2014 giao 3 3" xfId="9018" xr:uid="{00000000-0005-0000-0000-0000B32F0000}"/>
    <cellStyle name="T_CTMTQG 2008_KH XDCB_2008 lan 1 sua ngay 27-10_131114- Bieu giao du toan CTMTQG 2014 giao 4" xfId="9019" xr:uid="{00000000-0005-0000-0000-0000B42F0000}"/>
    <cellStyle name="T_CTMTQG 2008_KH XDCB_2008 lan 1 sua ngay 27-10_131114- Bieu giao du toan CTMTQG 2014 giao 5" xfId="9020" xr:uid="{00000000-0005-0000-0000-0000B52F0000}"/>
    <cellStyle name="T_CTMTQG 2008_KH XDCB_2008 lan 1 sua ngay 27-10_160715 Mau bieu du toan vong I nam 2017" xfId="9021" xr:uid="{00000000-0005-0000-0000-0000B62F0000}"/>
    <cellStyle name="T_CTMTQG 2008_KH XDCB_2008 lan 1 sua ngay 27-10_160715 Mau bieu du toan vong I nam 2017 2" xfId="9022" xr:uid="{00000000-0005-0000-0000-0000B72F0000}"/>
    <cellStyle name="T_CTMTQG 2008_KH XDCB_2008 lan 1 sua ngay 27-10_160715 Mau bieu du toan vong I nam 2017 2 2" xfId="9023" xr:uid="{00000000-0005-0000-0000-0000B82F0000}"/>
    <cellStyle name="T_CTMTQG 2008_KH XDCB_2008 lan 1 sua ngay 27-10_160715 Mau bieu du toan vong I nam 2017 2 3" xfId="9024" xr:uid="{00000000-0005-0000-0000-0000B92F0000}"/>
    <cellStyle name="T_CTMTQG 2008_KH XDCB_2008 lan 1 sua ngay 27-10_160715 Mau bieu du toan vong I nam 2017 3" xfId="9025" xr:uid="{00000000-0005-0000-0000-0000BA2F0000}"/>
    <cellStyle name="T_CTMTQG 2008_KH XDCB_2008 lan 1 sua ngay 27-10_160715 Mau bieu du toan vong I nam 2017 3 2" xfId="9026" xr:uid="{00000000-0005-0000-0000-0000BB2F0000}"/>
    <cellStyle name="T_CTMTQG 2008_KH XDCB_2008 lan 1 sua ngay 27-10_160715 Mau bieu du toan vong I nam 2017 3 3" xfId="9027" xr:uid="{00000000-0005-0000-0000-0000BC2F0000}"/>
    <cellStyle name="T_CTMTQG 2008_KH XDCB_2008 lan 1 sua ngay 27-10_160715 Mau bieu du toan vong I nam 2017 4" xfId="9028" xr:uid="{00000000-0005-0000-0000-0000BD2F0000}"/>
    <cellStyle name="T_CTMTQG 2008_KH XDCB_2008 lan 1 sua ngay 27-10_160715 Mau bieu du toan vong I nam 2017 5" xfId="9029" xr:uid="{00000000-0005-0000-0000-0000BE2F0000}"/>
    <cellStyle name="T_CTMTQG 2008_KH XDCB_2008 lan 1 sua ngay 27-10_Du toan chi NSDP 2017" xfId="9030" xr:uid="{00000000-0005-0000-0000-0000BF2F0000}"/>
    <cellStyle name="T_CTMTQG 2008_KH XDCB_2008 lan 1 sua ngay 27-10_Du toan chi NSDP 2017 2" xfId="9031" xr:uid="{00000000-0005-0000-0000-0000C02F0000}"/>
    <cellStyle name="T_CTMTQG 2008_KH XDCB_2008 lan 1 sua ngay 27-10_Du toan chi NSDP 2017 2 2" xfId="9032" xr:uid="{00000000-0005-0000-0000-0000C12F0000}"/>
    <cellStyle name="T_CTMTQG 2008_KH XDCB_2008 lan 1 sua ngay 27-10_Du toan chi NSDP 2017 2 3" xfId="9033" xr:uid="{00000000-0005-0000-0000-0000C22F0000}"/>
    <cellStyle name="T_CTMTQG 2008_KH XDCB_2008 lan 1 sua ngay 27-10_Du toan chi NSDP 2017 3" xfId="9034" xr:uid="{00000000-0005-0000-0000-0000C32F0000}"/>
    <cellStyle name="T_CTMTQG 2008_KH XDCB_2008 lan 1 sua ngay 27-10_Du toan chi NSDP 2017 3 2" xfId="9035" xr:uid="{00000000-0005-0000-0000-0000C42F0000}"/>
    <cellStyle name="T_CTMTQG 2008_KH XDCB_2008 lan 1 sua ngay 27-10_Du toan chi NSDP 2017 3 3" xfId="9036" xr:uid="{00000000-0005-0000-0000-0000C52F0000}"/>
    <cellStyle name="T_CTMTQG 2008_KH XDCB_2008 lan 1 sua ngay 27-10_Du toan chi NSDP 2017 4" xfId="9037" xr:uid="{00000000-0005-0000-0000-0000C62F0000}"/>
    <cellStyle name="T_CTMTQG 2008_KH XDCB_2008 lan 1 sua ngay 27-10_Du toan chi NSDP 2017 5" xfId="9038" xr:uid="{00000000-0005-0000-0000-0000C72F0000}"/>
    <cellStyle name="T_CTMTQG 2008_KH XDCB_2008 lan 1 sua ngay 27-10_KH TPCP vung TNB (03-1-2012)" xfId="12979" xr:uid="{00000000-0005-0000-0000-0000C82F0000}"/>
    <cellStyle name="T_CTMTQG 2008_KH XDCB_2008 lan 1 sua ngay 27-10_KH TPCP vung TNB (03-1-2012) 2" xfId="12980" xr:uid="{00000000-0005-0000-0000-0000C92F0000}"/>
    <cellStyle name="T_CTMTQG 2008_KH XDCB_2008 lan 1_!1 1 bao cao giao KH ve HTCMT vung TNB   12-12-2011" xfId="12981" xr:uid="{00000000-0005-0000-0000-0000CA2F0000}"/>
    <cellStyle name="T_CTMTQG 2008_KH XDCB_2008 lan 1_!1 1 bao cao giao KH ve HTCMT vung TNB   12-12-2011 2" xfId="12982" xr:uid="{00000000-0005-0000-0000-0000CB2F0000}"/>
    <cellStyle name="T_CTMTQG 2008_KH XDCB_2008 lan 1_131114- Bieu giao du toan CTMTQG 2014 giao" xfId="9039" xr:uid="{00000000-0005-0000-0000-0000CC2F0000}"/>
    <cellStyle name="T_CTMTQG 2008_KH XDCB_2008 lan 1_131114- Bieu giao du toan CTMTQG 2014 giao 2" xfId="9040" xr:uid="{00000000-0005-0000-0000-0000CD2F0000}"/>
    <cellStyle name="T_CTMTQG 2008_KH XDCB_2008 lan 1_131114- Bieu giao du toan CTMTQG 2014 giao 2 2" xfId="9041" xr:uid="{00000000-0005-0000-0000-0000CE2F0000}"/>
    <cellStyle name="T_CTMTQG 2008_KH XDCB_2008 lan 1_131114- Bieu giao du toan CTMTQG 2014 giao 2 3" xfId="9042" xr:uid="{00000000-0005-0000-0000-0000CF2F0000}"/>
    <cellStyle name="T_CTMTQG 2008_KH XDCB_2008 lan 1_131114- Bieu giao du toan CTMTQG 2014 giao 3" xfId="9043" xr:uid="{00000000-0005-0000-0000-0000D02F0000}"/>
    <cellStyle name="T_CTMTQG 2008_KH XDCB_2008 lan 1_131114- Bieu giao du toan CTMTQG 2014 giao 3 2" xfId="9044" xr:uid="{00000000-0005-0000-0000-0000D12F0000}"/>
    <cellStyle name="T_CTMTQG 2008_KH XDCB_2008 lan 1_131114- Bieu giao du toan CTMTQG 2014 giao 3 3" xfId="9045" xr:uid="{00000000-0005-0000-0000-0000D22F0000}"/>
    <cellStyle name="T_CTMTQG 2008_KH XDCB_2008 lan 1_131114- Bieu giao du toan CTMTQG 2014 giao 4" xfId="9046" xr:uid="{00000000-0005-0000-0000-0000D32F0000}"/>
    <cellStyle name="T_CTMTQG 2008_KH XDCB_2008 lan 1_131114- Bieu giao du toan CTMTQG 2014 giao 5" xfId="9047" xr:uid="{00000000-0005-0000-0000-0000D42F0000}"/>
    <cellStyle name="T_CTMTQG 2008_KH XDCB_2008 lan 1_160715 Mau bieu du toan vong I nam 2017" xfId="9048" xr:uid="{00000000-0005-0000-0000-0000D52F0000}"/>
    <cellStyle name="T_CTMTQG 2008_KH XDCB_2008 lan 1_160715 Mau bieu du toan vong I nam 2017 2" xfId="9049" xr:uid="{00000000-0005-0000-0000-0000D62F0000}"/>
    <cellStyle name="T_CTMTQG 2008_KH XDCB_2008 lan 1_160715 Mau bieu du toan vong I nam 2017 2 2" xfId="9050" xr:uid="{00000000-0005-0000-0000-0000D72F0000}"/>
    <cellStyle name="T_CTMTQG 2008_KH XDCB_2008 lan 1_160715 Mau bieu du toan vong I nam 2017 2 3" xfId="9051" xr:uid="{00000000-0005-0000-0000-0000D82F0000}"/>
    <cellStyle name="T_CTMTQG 2008_KH XDCB_2008 lan 1_160715 Mau bieu du toan vong I nam 2017 3" xfId="9052" xr:uid="{00000000-0005-0000-0000-0000D92F0000}"/>
    <cellStyle name="T_CTMTQG 2008_KH XDCB_2008 lan 1_160715 Mau bieu du toan vong I nam 2017 3 2" xfId="9053" xr:uid="{00000000-0005-0000-0000-0000DA2F0000}"/>
    <cellStyle name="T_CTMTQG 2008_KH XDCB_2008 lan 1_160715 Mau bieu du toan vong I nam 2017 3 3" xfId="9054" xr:uid="{00000000-0005-0000-0000-0000DB2F0000}"/>
    <cellStyle name="T_CTMTQG 2008_KH XDCB_2008 lan 1_160715 Mau bieu du toan vong I nam 2017 4" xfId="9055" xr:uid="{00000000-0005-0000-0000-0000DC2F0000}"/>
    <cellStyle name="T_CTMTQG 2008_KH XDCB_2008 lan 1_160715 Mau bieu du toan vong I nam 2017 5" xfId="9056" xr:uid="{00000000-0005-0000-0000-0000DD2F0000}"/>
    <cellStyle name="T_CTMTQG 2008_KH XDCB_2008 lan 1_Du toan chi NSDP 2017" xfId="9057" xr:uid="{00000000-0005-0000-0000-0000DE2F0000}"/>
    <cellStyle name="T_CTMTQG 2008_KH XDCB_2008 lan 1_Du toan chi NSDP 2017 2" xfId="9058" xr:uid="{00000000-0005-0000-0000-0000DF2F0000}"/>
    <cellStyle name="T_CTMTQG 2008_KH XDCB_2008 lan 1_Du toan chi NSDP 2017 2 2" xfId="9059" xr:uid="{00000000-0005-0000-0000-0000E02F0000}"/>
    <cellStyle name="T_CTMTQG 2008_KH XDCB_2008 lan 1_Du toan chi NSDP 2017 2 3" xfId="9060" xr:uid="{00000000-0005-0000-0000-0000E12F0000}"/>
    <cellStyle name="T_CTMTQG 2008_KH XDCB_2008 lan 1_Du toan chi NSDP 2017 3" xfId="9061" xr:uid="{00000000-0005-0000-0000-0000E22F0000}"/>
    <cellStyle name="T_CTMTQG 2008_KH XDCB_2008 lan 1_Du toan chi NSDP 2017 3 2" xfId="9062" xr:uid="{00000000-0005-0000-0000-0000E32F0000}"/>
    <cellStyle name="T_CTMTQG 2008_KH XDCB_2008 lan 1_Du toan chi NSDP 2017 3 3" xfId="9063" xr:uid="{00000000-0005-0000-0000-0000E42F0000}"/>
    <cellStyle name="T_CTMTQG 2008_KH XDCB_2008 lan 1_Du toan chi NSDP 2017 4" xfId="9064" xr:uid="{00000000-0005-0000-0000-0000E52F0000}"/>
    <cellStyle name="T_CTMTQG 2008_KH XDCB_2008 lan 1_Du toan chi NSDP 2017 5" xfId="9065" xr:uid="{00000000-0005-0000-0000-0000E62F0000}"/>
    <cellStyle name="T_CTMTQG 2008_KH XDCB_2008 lan 1_KH TPCP vung TNB (03-1-2012)" xfId="12983" xr:uid="{00000000-0005-0000-0000-0000E72F0000}"/>
    <cellStyle name="T_CTMTQG 2008_KH XDCB_2008 lan 1_KH TPCP vung TNB (03-1-2012) 2" xfId="12984" xr:uid="{00000000-0005-0000-0000-0000E82F0000}"/>
    <cellStyle name="T_CTMTQG 2008_KH XDCB_2008 lan 2 sua ngay 10-11" xfId="9066" xr:uid="{00000000-0005-0000-0000-0000E92F0000}"/>
    <cellStyle name="T_CTMTQG 2008_KH XDCB_2008 lan 2 sua ngay 10-11 2" xfId="9067" xr:uid="{00000000-0005-0000-0000-0000EA2F0000}"/>
    <cellStyle name="T_CTMTQG 2008_KH XDCB_2008 lan 2 sua ngay 10-11 2 2" xfId="9068" xr:uid="{00000000-0005-0000-0000-0000EB2F0000}"/>
    <cellStyle name="T_CTMTQG 2008_KH XDCB_2008 lan 2 sua ngay 10-11 2 2 2" xfId="9069" xr:uid="{00000000-0005-0000-0000-0000EC2F0000}"/>
    <cellStyle name="T_CTMTQG 2008_KH XDCB_2008 lan 2 sua ngay 10-11 2 2 3" xfId="9070" xr:uid="{00000000-0005-0000-0000-0000ED2F0000}"/>
    <cellStyle name="T_CTMTQG 2008_KH XDCB_2008 lan 2 sua ngay 10-11 2 3" xfId="9071" xr:uid="{00000000-0005-0000-0000-0000EE2F0000}"/>
    <cellStyle name="T_CTMTQG 2008_KH XDCB_2008 lan 2 sua ngay 10-11 2 3 2" xfId="9072" xr:uid="{00000000-0005-0000-0000-0000EF2F0000}"/>
    <cellStyle name="T_CTMTQG 2008_KH XDCB_2008 lan 2 sua ngay 10-11 2 3 3" xfId="9073" xr:uid="{00000000-0005-0000-0000-0000F02F0000}"/>
    <cellStyle name="T_CTMTQG 2008_KH XDCB_2008 lan 2 sua ngay 10-11 2 4" xfId="9074" xr:uid="{00000000-0005-0000-0000-0000F12F0000}"/>
    <cellStyle name="T_CTMTQG 2008_KH XDCB_2008 lan 2 sua ngay 10-11 2 5" xfId="9075" xr:uid="{00000000-0005-0000-0000-0000F22F0000}"/>
    <cellStyle name="T_CTMTQG 2008_KH XDCB_2008 lan 2 sua ngay 10-11 3" xfId="9076" xr:uid="{00000000-0005-0000-0000-0000F32F0000}"/>
    <cellStyle name="T_CTMTQG 2008_KH XDCB_2008 lan 2 sua ngay 10-11 3 2" xfId="9077" xr:uid="{00000000-0005-0000-0000-0000F42F0000}"/>
    <cellStyle name="T_CTMTQG 2008_KH XDCB_2008 lan 2 sua ngay 10-11 3 2 2" xfId="9078" xr:uid="{00000000-0005-0000-0000-0000F52F0000}"/>
    <cellStyle name="T_CTMTQG 2008_KH XDCB_2008 lan 2 sua ngay 10-11 3 2 3" xfId="9079" xr:uid="{00000000-0005-0000-0000-0000F62F0000}"/>
    <cellStyle name="T_CTMTQG 2008_KH XDCB_2008 lan 2 sua ngay 10-11 3 3" xfId="9080" xr:uid="{00000000-0005-0000-0000-0000F72F0000}"/>
    <cellStyle name="T_CTMTQG 2008_KH XDCB_2008 lan 2 sua ngay 10-11 3 3 2" xfId="9081" xr:uid="{00000000-0005-0000-0000-0000F82F0000}"/>
    <cellStyle name="T_CTMTQG 2008_KH XDCB_2008 lan 2 sua ngay 10-11 3 3 3" xfId="9082" xr:uid="{00000000-0005-0000-0000-0000F92F0000}"/>
    <cellStyle name="T_CTMTQG 2008_KH XDCB_2008 lan 2 sua ngay 10-11 3 4" xfId="9083" xr:uid="{00000000-0005-0000-0000-0000FA2F0000}"/>
    <cellStyle name="T_CTMTQG 2008_KH XDCB_2008 lan 2 sua ngay 10-11 3 5" xfId="9084" xr:uid="{00000000-0005-0000-0000-0000FB2F0000}"/>
    <cellStyle name="T_CTMTQG 2008_KH XDCB_2008 lan 2 sua ngay 10-11 4" xfId="9085" xr:uid="{00000000-0005-0000-0000-0000FC2F0000}"/>
    <cellStyle name="T_CTMTQG 2008_KH XDCB_2008 lan 2 sua ngay 10-11 4 2" xfId="9086" xr:uid="{00000000-0005-0000-0000-0000FD2F0000}"/>
    <cellStyle name="T_CTMTQG 2008_KH XDCB_2008 lan 2 sua ngay 10-11 4 3" xfId="9087" xr:uid="{00000000-0005-0000-0000-0000FE2F0000}"/>
    <cellStyle name="T_CTMTQG 2008_KH XDCB_2008 lan 2 sua ngay 10-11 5" xfId="9088" xr:uid="{00000000-0005-0000-0000-0000FF2F0000}"/>
    <cellStyle name="T_CTMTQG 2008_KH XDCB_2008 lan 2 sua ngay 10-11 5 2" xfId="9089" xr:uid="{00000000-0005-0000-0000-000000300000}"/>
    <cellStyle name="T_CTMTQG 2008_KH XDCB_2008 lan 2 sua ngay 10-11 5 3" xfId="9090" xr:uid="{00000000-0005-0000-0000-000001300000}"/>
    <cellStyle name="T_CTMTQG 2008_KH XDCB_2008 lan 2 sua ngay 10-11 6" xfId="9091" xr:uid="{00000000-0005-0000-0000-000002300000}"/>
    <cellStyle name="T_CTMTQG 2008_KH XDCB_2008 lan 2 sua ngay 10-11 7" xfId="9092" xr:uid="{00000000-0005-0000-0000-000003300000}"/>
    <cellStyle name="T_CTMTQG 2008_KH XDCB_2008 lan 2 sua ngay 10-11_!1 1 bao cao giao KH ve HTCMT vung TNB   12-12-2011" xfId="12985" xr:uid="{00000000-0005-0000-0000-000004300000}"/>
    <cellStyle name="T_CTMTQG 2008_KH XDCB_2008 lan 2 sua ngay 10-11_!1 1 bao cao giao KH ve HTCMT vung TNB   12-12-2011 2" xfId="12986" xr:uid="{00000000-0005-0000-0000-000005300000}"/>
    <cellStyle name="T_CTMTQG 2008_KH XDCB_2008 lan 2 sua ngay 10-11_131114- Bieu giao du toan CTMTQG 2014 giao" xfId="9093" xr:uid="{00000000-0005-0000-0000-000006300000}"/>
    <cellStyle name="T_CTMTQG 2008_KH XDCB_2008 lan 2 sua ngay 10-11_131114- Bieu giao du toan CTMTQG 2014 giao 2" xfId="9094" xr:uid="{00000000-0005-0000-0000-000007300000}"/>
    <cellStyle name="T_CTMTQG 2008_KH XDCB_2008 lan 2 sua ngay 10-11_131114- Bieu giao du toan CTMTQG 2014 giao 2 2" xfId="9095" xr:uid="{00000000-0005-0000-0000-000008300000}"/>
    <cellStyle name="T_CTMTQG 2008_KH XDCB_2008 lan 2 sua ngay 10-11_131114- Bieu giao du toan CTMTQG 2014 giao 2 3" xfId="9096" xr:uid="{00000000-0005-0000-0000-000009300000}"/>
    <cellStyle name="T_CTMTQG 2008_KH XDCB_2008 lan 2 sua ngay 10-11_131114- Bieu giao du toan CTMTQG 2014 giao 3" xfId="9097" xr:uid="{00000000-0005-0000-0000-00000A300000}"/>
    <cellStyle name="T_CTMTQG 2008_KH XDCB_2008 lan 2 sua ngay 10-11_131114- Bieu giao du toan CTMTQG 2014 giao 3 2" xfId="9098" xr:uid="{00000000-0005-0000-0000-00000B300000}"/>
    <cellStyle name="T_CTMTQG 2008_KH XDCB_2008 lan 2 sua ngay 10-11_131114- Bieu giao du toan CTMTQG 2014 giao 3 3" xfId="9099" xr:uid="{00000000-0005-0000-0000-00000C300000}"/>
    <cellStyle name="T_CTMTQG 2008_KH XDCB_2008 lan 2 sua ngay 10-11_131114- Bieu giao du toan CTMTQG 2014 giao 4" xfId="9100" xr:uid="{00000000-0005-0000-0000-00000D300000}"/>
    <cellStyle name="T_CTMTQG 2008_KH XDCB_2008 lan 2 sua ngay 10-11_131114- Bieu giao du toan CTMTQG 2014 giao 5" xfId="9101" xr:uid="{00000000-0005-0000-0000-00000E300000}"/>
    <cellStyle name="T_CTMTQG 2008_KH XDCB_2008 lan 2 sua ngay 10-11_160715 Mau bieu du toan vong I nam 2017" xfId="9102" xr:uid="{00000000-0005-0000-0000-00000F300000}"/>
    <cellStyle name="T_CTMTQG 2008_KH XDCB_2008 lan 2 sua ngay 10-11_160715 Mau bieu du toan vong I nam 2017 2" xfId="9103" xr:uid="{00000000-0005-0000-0000-000010300000}"/>
    <cellStyle name="T_CTMTQG 2008_KH XDCB_2008 lan 2 sua ngay 10-11_160715 Mau bieu du toan vong I nam 2017 2 2" xfId="9104" xr:uid="{00000000-0005-0000-0000-000011300000}"/>
    <cellStyle name="T_CTMTQG 2008_KH XDCB_2008 lan 2 sua ngay 10-11_160715 Mau bieu du toan vong I nam 2017 2 3" xfId="9105" xr:uid="{00000000-0005-0000-0000-000012300000}"/>
    <cellStyle name="T_CTMTQG 2008_KH XDCB_2008 lan 2 sua ngay 10-11_160715 Mau bieu du toan vong I nam 2017 3" xfId="9106" xr:uid="{00000000-0005-0000-0000-000013300000}"/>
    <cellStyle name="T_CTMTQG 2008_KH XDCB_2008 lan 2 sua ngay 10-11_160715 Mau bieu du toan vong I nam 2017 3 2" xfId="9107" xr:uid="{00000000-0005-0000-0000-000014300000}"/>
    <cellStyle name="T_CTMTQG 2008_KH XDCB_2008 lan 2 sua ngay 10-11_160715 Mau bieu du toan vong I nam 2017 3 3" xfId="9108" xr:uid="{00000000-0005-0000-0000-000015300000}"/>
    <cellStyle name="T_CTMTQG 2008_KH XDCB_2008 lan 2 sua ngay 10-11_160715 Mau bieu du toan vong I nam 2017 4" xfId="9109" xr:uid="{00000000-0005-0000-0000-000016300000}"/>
    <cellStyle name="T_CTMTQG 2008_KH XDCB_2008 lan 2 sua ngay 10-11_160715 Mau bieu du toan vong I nam 2017 5" xfId="9110" xr:uid="{00000000-0005-0000-0000-000017300000}"/>
    <cellStyle name="T_CTMTQG 2008_KH XDCB_2008 lan 2 sua ngay 10-11_Du toan chi NSDP 2017" xfId="9111" xr:uid="{00000000-0005-0000-0000-000018300000}"/>
    <cellStyle name="T_CTMTQG 2008_KH XDCB_2008 lan 2 sua ngay 10-11_Du toan chi NSDP 2017 2" xfId="9112" xr:uid="{00000000-0005-0000-0000-000019300000}"/>
    <cellStyle name="T_CTMTQG 2008_KH XDCB_2008 lan 2 sua ngay 10-11_Du toan chi NSDP 2017 2 2" xfId="9113" xr:uid="{00000000-0005-0000-0000-00001A300000}"/>
    <cellStyle name="T_CTMTQG 2008_KH XDCB_2008 lan 2 sua ngay 10-11_Du toan chi NSDP 2017 2 3" xfId="9114" xr:uid="{00000000-0005-0000-0000-00001B300000}"/>
    <cellStyle name="T_CTMTQG 2008_KH XDCB_2008 lan 2 sua ngay 10-11_Du toan chi NSDP 2017 3" xfId="9115" xr:uid="{00000000-0005-0000-0000-00001C300000}"/>
    <cellStyle name="T_CTMTQG 2008_KH XDCB_2008 lan 2 sua ngay 10-11_Du toan chi NSDP 2017 3 2" xfId="9116" xr:uid="{00000000-0005-0000-0000-00001D300000}"/>
    <cellStyle name="T_CTMTQG 2008_KH XDCB_2008 lan 2 sua ngay 10-11_Du toan chi NSDP 2017 3 3" xfId="9117" xr:uid="{00000000-0005-0000-0000-00001E300000}"/>
    <cellStyle name="T_CTMTQG 2008_KH XDCB_2008 lan 2 sua ngay 10-11_Du toan chi NSDP 2017 4" xfId="9118" xr:uid="{00000000-0005-0000-0000-00001F300000}"/>
    <cellStyle name="T_CTMTQG 2008_KH XDCB_2008 lan 2 sua ngay 10-11_Du toan chi NSDP 2017 5" xfId="9119" xr:uid="{00000000-0005-0000-0000-000020300000}"/>
    <cellStyle name="T_CTMTQG 2008_KH XDCB_2008 lan 2 sua ngay 10-11_KH TPCP vung TNB (03-1-2012)" xfId="12987" xr:uid="{00000000-0005-0000-0000-000021300000}"/>
    <cellStyle name="T_CTMTQG 2008_KH XDCB_2008 lan 2 sua ngay 10-11_KH TPCP vung TNB (03-1-2012) 2" xfId="12988" xr:uid="{00000000-0005-0000-0000-000022300000}"/>
    <cellStyle name="T_CTMTQG 2015" xfId="9120" xr:uid="{00000000-0005-0000-0000-000023300000}"/>
    <cellStyle name="T_CTMTQG 2015 2" xfId="9121" xr:uid="{00000000-0005-0000-0000-000024300000}"/>
    <cellStyle name="T_CTMTQG 2015 2 2" xfId="9122" xr:uid="{00000000-0005-0000-0000-000025300000}"/>
    <cellStyle name="T_CTMTQG 2015 2 3" xfId="9123" xr:uid="{00000000-0005-0000-0000-000026300000}"/>
    <cellStyle name="T_CTMTQG 2015 3" xfId="9124" xr:uid="{00000000-0005-0000-0000-000027300000}"/>
    <cellStyle name="T_CTMTQG 2015 3 2" xfId="9125" xr:uid="{00000000-0005-0000-0000-000028300000}"/>
    <cellStyle name="T_CTMTQG 2015 3 3" xfId="9126" xr:uid="{00000000-0005-0000-0000-000029300000}"/>
    <cellStyle name="T_CTMTQG 2015 4" xfId="9127" xr:uid="{00000000-0005-0000-0000-00002A300000}"/>
    <cellStyle name="T_CTMTQG 2015 5" xfId="9128" xr:uid="{00000000-0005-0000-0000-00002B300000}"/>
    <cellStyle name="T_CTMTQG 2015_Du toan chi NSDP 2017" xfId="9129" xr:uid="{00000000-0005-0000-0000-00002C300000}"/>
    <cellStyle name="T_CTMTQG 2015_Du toan chi NSDP 2017 2" xfId="9130" xr:uid="{00000000-0005-0000-0000-00002D300000}"/>
    <cellStyle name="T_CTMTQG 2015_Du toan chi NSDP 2017 2 2" xfId="9131" xr:uid="{00000000-0005-0000-0000-00002E300000}"/>
    <cellStyle name="T_CTMTQG 2015_Du toan chi NSDP 2017 2 3" xfId="9132" xr:uid="{00000000-0005-0000-0000-00002F300000}"/>
    <cellStyle name="T_CTMTQG 2015_Du toan chi NSDP 2017 3" xfId="9133" xr:uid="{00000000-0005-0000-0000-000030300000}"/>
    <cellStyle name="T_CTMTQG 2015_Du toan chi NSDP 2017 3 2" xfId="9134" xr:uid="{00000000-0005-0000-0000-000031300000}"/>
    <cellStyle name="T_CTMTQG 2015_Du toan chi NSDP 2017 3 3" xfId="9135" xr:uid="{00000000-0005-0000-0000-000032300000}"/>
    <cellStyle name="T_CTMTQG 2015_Du toan chi NSDP 2017 4" xfId="9136" xr:uid="{00000000-0005-0000-0000-000033300000}"/>
    <cellStyle name="T_CTMTQG 2015_Du toan chi NSDP 2017 5" xfId="9137" xr:uid="{00000000-0005-0000-0000-000034300000}"/>
    <cellStyle name="T_danh muc chuan bi dau tu 2011 ngay 07-6-2011" xfId="12993" xr:uid="{00000000-0005-0000-0000-000035300000}"/>
    <cellStyle name="T_danh muc chuan bi dau tu 2011 ngay 07-6-2011 2" xfId="12994" xr:uid="{00000000-0005-0000-0000-000036300000}"/>
    <cellStyle name="T_danh muc chuan bi dau tu 2011 ngay 07-6-2011_!1 1 bao cao giao KH ve HTCMT vung TNB   12-12-2011" xfId="12995" xr:uid="{00000000-0005-0000-0000-000037300000}"/>
    <cellStyle name="T_danh muc chuan bi dau tu 2011 ngay 07-6-2011_!1 1 bao cao giao KH ve HTCMT vung TNB   12-12-2011 2" xfId="12996" xr:uid="{00000000-0005-0000-0000-000038300000}"/>
    <cellStyle name="T_danh muc chuan bi dau tu 2011 ngay 07-6-2011_KH TPCP vung TNB (03-1-2012)" xfId="12997" xr:uid="{00000000-0005-0000-0000-000039300000}"/>
    <cellStyle name="T_danh muc chuan bi dau tu 2011 ngay 07-6-2011_KH TPCP vung TNB (03-1-2012) 2" xfId="12998" xr:uid="{00000000-0005-0000-0000-00003A300000}"/>
    <cellStyle name="T_Danh muc pbo nguon von XSKT, XDCB nam 2009 chuyen qua nam 2010" xfId="12999" xr:uid="{00000000-0005-0000-0000-00003B300000}"/>
    <cellStyle name="T_Danh muc pbo nguon von XSKT, XDCB nam 2009 chuyen qua nam 2010 2" xfId="13000" xr:uid="{00000000-0005-0000-0000-00003C300000}"/>
    <cellStyle name="T_Danh muc pbo nguon von XSKT, XDCB nam 2009 chuyen qua nam 2010_!1 1 bao cao giao KH ve HTCMT vung TNB   12-12-2011" xfId="13001" xr:uid="{00000000-0005-0000-0000-00003D300000}"/>
    <cellStyle name="T_Danh muc pbo nguon von XSKT, XDCB nam 2009 chuyen qua nam 2010_!1 1 bao cao giao KH ve HTCMT vung TNB   12-12-2011 2" xfId="13002" xr:uid="{00000000-0005-0000-0000-00003E300000}"/>
    <cellStyle name="T_Danh muc pbo nguon von XSKT, XDCB nam 2009 chuyen qua nam 2010_KH TPCP vung TNB (03-1-2012)" xfId="13003" xr:uid="{00000000-0005-0000-0000-00003F300000}"/>
    <cellStyle name="T_Danh muc pbo nguon von XSKT, XDCB nam 2009 chuyen qua nam 2010_KH TPCP vung TNB (03-1-2012) 2" xfId="13004" xr:uid="{00000000-0005-0000-0000-000040300000}"/>
    <cellStyle name="T_dieu chinh KH 2011 ngay 26-5-2011111" xfId="13005" xr:uid="{00000000-0005-0000-0000-000041300000}"/>
    <cellStyle name="T_dieu chinh KH 2011 ngay 26-5-2011111 2" xfId="13006" xr:uid="{00000000-0005-0000-0000-000042300000}"/>
    <cellStyle name="T_dieu chinh KH 2011 ngay 26-5-2011111_!1 1 bao cao giao KH ve HTCMT vung TNB   12-12-2011" xfId="13007" xr:uid="{00000000-0005-0000-0000-000043300000}"/>
    <cellStyle name="T_dieu chinh KH 2011 ngay 26-5-2011111_!1 1 bao cao giao KH ve HTCMT vung TNB   12-12-2011 2" xfId="13008" xr:uid="{00000000-0005-0000-0000-000044300000}"/>
    <cellStyle name="T_dieu chinh KH 2011 ngay 26-5-2011111_KH TPCP vung TNB (03-1-2012)" xfId="13009" xr:uid="{00000000-0005-0000-0000-000045300000}"/>
    <cellStyle name="T_dieu chinh KH 2011 ngay 26-5-2011111_KH TPCP vung TNB (03-1-2012) 2" xfId="13010" xr:uid="{00000000-0005-0000-0000-000046300000}"/>
    <cellStyle name="T_DS KCH PHAN BO VON NSDP NAM 2010" xfId="13011" xr:uid="{00000000-0005-0000-0000-000047300000}"/>
    <cellStyle name="T_DS KCH PHAN BO VON NSDP NAM 2010 2" xfId="13012" xr:uid="{00000000-0005-0000-0000-000048300000}"/>
    <cellStyle name="T_DS KCH PHAN BO VON NSDP NAM 2010_!1 1 bao cao giao KH ve HTCMT vung TNB   12-12-2011" xfId="13013" xr:uid="{00000000-0005-0000-0000-000049300000}"/>
    <cellStyle name="T_DS KCH PHAN BO VON NSDP NAM 2010_!1 1 bao cao giao KH ve HTCMT vung TNB   12-12-2011 2" xfId="13014" xr:uid="{00000000-0005-0000-0000-00004A300000}"/>
    <cellStyle name="T_DS KCH PHAN BO VON NSDP NAM 2010_KH TPCP vung TNB (03-1-2012)" xfId="13015" xr:uid="{00000000-0005-0000-0000-00004B300000}"/>
    <cellStyle name="T_DS KCH PHAN BO VON NSDP NAM 2010_KH TPCP vung TNB (03-1-2012) 2" xfId="13016" xr:uid="{00000000-0005-0000-0000-00004C300000}"/>
    <cellStyle name="T_DT 2012" xfId="9246" xr:uid="{00000000-0005-0000-0000-00004D300000}"/>
    <cellStyle name="T_DT 2012 2" xfId="9247" xr:uid="{00000000-0005-0000-0000-00004E300000}"/>
    <cellStyle name="T_DT 2012 2 2" xfId="9248" xr:uid="{00000000-0005-0000-0000-00004F300000}"/>
    <cellStyle name="T_DT 2012 2 3" xfId="9249" xr:uid="{00000000-0005-0000-0000-000050300000}"/>
    <cellStyle name="T_DT 2012 3" xfId="9250" xr:uid="{00000000-0005-0000-0000-000051300000}"/>
    <cellStyle name="T_DT 2012 3 2" xfId="9251" xr:uid="{00000000-0005-0000-0000-000052300000}"/>
    <cellStyle name="T_DT 2012 3 3" xfId="9252" xr:uid="{00000000-0005-0000-0000-000053300000}"/>
    <cellStyle name="T_DT 2012 4" xfId="9253" xr:uid="{00000000-0005-0000-0000-000054300000}"/>
    <cellStyle name="T_DT 2012 5" xfId="9254" xr:uid="{00000000-0005-0000-0000-000055300000}"/>
    <cellStyle name="T_DT NAM 2015_(Cac bieu ky hieu DT)" xfId="9255" xr:uid="{00000000-0005-0000-0000-000056300000}"/>
    <cellStyle name="T_DT NAM 2015_(Cac bieu ky hieu DT) 2" xfId="9256" xr:uid="{00000000-0005-0000-0000-000057300000}"/>
    <cellStyle name="T_DT NAM 2015_(Cac bieu ky hieu DT) 2 2" xfId="9257" xr:uid="{00000000-0005-0000-0000-000058300000}"/>
    <cellStyle name="T_DT NAM 2015_(Cac bieu ky hieu DT) 2 3" xfId="9258" xr:uid="{00000000-0005-0000-0000-000059300000}"/>
    <cellStyle name="T_DT NAM 2015_(Cac bieu ky hieu DT) 3" xfId="9259" xr:uid="{00000000-0005-0000-0000-00005A300000}"/>
    <cellStyle name="T_DT NAM 2015_(Cac bieu ky hieu DT) 3 2" xfId="9260" xr:uid="{00000000-0005-0000-0000-00005B300000}"/>
    <cellStyle name="T_DT NAM 2015_(Cac bieu ky hieu DT) 3 3" xfId="9261" xr:uid="{00000000-0005-0000-0000-00005C300000}"/>
    <cellStyle name="T_DT NAM 2015_(Cac bieu ky hieu DT) 4" xfId="9262" xr:uid="{00000000-0005-0000-0000-00005D300000}"/>
    <cellStyle name="T_DT NAM 2015_(Cac bieu ky hieu DT) 5" xfId="9263" xr:uid="{00000000-0005-0000-0000-00005E300000}"/>
    <cellStyle name="T_DT12" xfId="9264" xr:uid="{00000000-0005-0000-0000-00005F300000}"/>
    <cellStyle name="T_DT12 2" xfId="9265" xr:uid="{00000000-0005-0000-0000-000060300000}"/>
    <cellStyle name="T_DT12 2 2" xfId="9266" xr:uid="{00000000-0005-0000-0000-000061300000}"/>
    <cellStyle name="T_DT12 2 3" xfId="9267" xr:uid="{00000000-0005-0000-0000-000062300000}"/>
    <cellStyle name="T_DT12 3" xfId="9268" xr:uid="{00000000-0005-0000-0000-000063300000}"/>
    <cellStyle name="T_DT12 3 2" xfId="9269" xr:uid="{00000000-0005-0000-0000-000064300000}"/>
    <cellStyle name="T_DT12 3 3" xfId="9270" xr:uid="{00000000-0005-0000-0000-000065300000}"/>
    <cellStyle name="T_DT12 4" xfId="9271" xr:uid="{00000000-0005-0000-0000-000066300000}"/>
    <cellStyle name="T_DT12 5" xfId="9272" xr:uid="{00000000-0005-0000-0000-000067300000}"/>
    <cellStyle name="T_DT14           Du Toan  Thu no" xfId="9273" xr:uid="{00000000-0005-0000-0000-000068300000}"/>
    <cellStyle name="T_DT14           Du Toan  Thu no 2" xfId="9274" xr:uid="{00000000-0005-0000-0000-000069300000}"/>
    <cellStyle name="T_DT14           Du Toan  Thu no 2 2" xfId="9275" xr:uid="{00000000-0005-0000-0000-00006A300000}"/>
    <cellStyle name="T_DT14           Du Toan  Thu no 2 3" xfId="9276" xr:uid="{00000000-0005-0000-0000-00006B300000}"/>
    <cellStyle name="T_DT14           Du Toan  Thu no 3" xfId="9277" xr:uid="{00000000-0005-0000-0000-00006C300000}"/>
    <cellStyle name="T_DT14           Du Toan  Thu no 3 2" xfId="9278" xr:uid="{00000000-0005-0000-0000-00006D300000}"/>
    <cellStyle name="T_DT14           Du Toan  Thu no 3 3" xfId="9279" xr:uid="{00000000-0005-0000-0000-00006E300000}"/>
    <cellStyle name="T_DT14           Du Toan  Thu no 4" xfId="9280" xr:uid="{00000000-0005-0000-0000-00006F300000}"/>
    <cellStyle name="T_DT14           Du Toan  Thu no 5" xfId="9281" xr:uid="{00000000-0005-0000-0000-000070300000}"/>
    <cellStyle name="T_DT2         Tong Hop Du toan thu  2014" xfId="9282" xr:uid="{00000000-0005-0000-0000-000071300000}"/>
    <cellStyle name="T_DT2         Tong Hop Du toan thu  2014 2" xfId="9283" xr:uid="{00000000-0005-0000-0000-000072300000}"/>
    <cellStyle name="T_DT2         Tong Hop Du toan thu  2014 2 2" xfId="9284" xr:uid="{00000000-0005-0000-0000-000073300000}"/>
    <cellStyle name="T_DT2         Tong Hop Du toan thu  2014 2 3" xfId="9285" xr:uid="{00000000-0005-0000-0000-000074300000}"/>
    <cellStyle name="T_DT2         Tong Hop Du toan thu  2014 3" xfId="9286" xr:uid="{00000000-0005-0000-0000-000075300000}"/>
    <cellStyle name="T_DT2         Tong Hop Du toan thu  2014 3 2" xfId="9287" xr:uid="{00000000-0005-0000-0000-000076300000}"/>
    <cellStyle name="T_DT2         Tong Hop Du toan thu  2014 3 3" xfId="9288" xr:uid="{00000000-0005-0000-0000-000077300000}"/>
    <cellStyle name="T_DT2         Tong Hop Du toan thu  2014 4" xfId="9289" xr:uid="{00000000-0005-0000-0000-000078300000}"/>
    <cellStyle name="T_DT2         Tong Hop Du toan thu  2014 5" xfId="9290" xr:uid="{00000000-0005-0000-0000-000079300000}"/>
    <cellStyle name="T_DT4              .So thu 6 thang dau nam cua 6 nam" xfId="9291" xr:uid="{00000000-0005-0000-0000-00007A300000}"/>
    <cellStyle name="T_DT4              .So thu 6 thang dau nam cua 6 nam 2" xfId="9292" xr:uid="{00000000-0005-0000-0000-00007B300000}"/>
    <cellStyle name="T_DT4              .So thu 6 thang dau nam cua 6 nam 2 2" xfId="9293" xr:uid="{00000000-0005-0000-0000-00007C300000}"/>
    <cellStyle name="T_DT4              .So thu 6 thang dau nam cua 6 nam 2 3" xfId="9294" xr:uid="{00000000-0005-0000-0000-00007D300000}"/>
    <cellStyle name="T_DT4              .So thu 6 thang dau nam cua 6 nam 3" xfId="9295" xr:uid="{00000000-0005-0000-0000-00007E300000}"/>
    <cellStyle name="T_DT4              .So thu 6 thang dau nam cua 6 nam 3 2" xfId="9296" xr:uid="{00000000-0005-0000-0000-00007F300000}"/>
    <cellStyle name="T_DT4              .So thu 6 thang dau nam cua 6 nam 3 3" xfId="9297" xr:uid="{00000000-0005-0000-0000-000080300000}"/>
    <cellStyle name="T_DT4              .So thu 6 thang dau nam cua 6 nam 4" xfId="9298" xr:uid="{00000000-0005-0000-0000-000081300000}"/>
    <cellStyle name="T_DT4              .So thu 6 thang dau nam cua 6 nam 5" xfId="9299" xr:uid="{00000000-0005-0000-0000-000082300000}"/>
    <cellStyle name="T_DT5            Thong ke Bieu nop NSNN 5nam" xfId="9300" xr:uid="{00000000-0005-0000-0000-000083300000}"/>
    <cellStyle name="T_DT5            Thong ke Bieu nop NSNN 5nam 2" xfId="9301" xr:uid="{00000000-0005-0000-0000-000084300000}"/>
    <cellStyle name="T_DT5            Thong ke Bieu nop NSNN 5nam 2 2" xfId="9302" xr:uid="{00000000-0005-0000-0000-000085300000}"/>
    <cellStyle name="T_DT5            Thong ke Bieu nop NSNN 5nam 2 3" xfId="9303" xr:uid="{00000000-0005-0000-0000-000086300000}"/>
    <cellStyle name="T_DT5            Thong ke Bieu nop NSNN 5nam 3" xfId="9304" xr:uid="{00000000-0005-0000-0000-000087300000}"/>
    <cellStyle name="T_DT5            Thong ke Bieu nop NSNN 5nam 3 2" xfId="9305" xr:uid="{00000000-0005-0000-0000-000088300000}"/>
    <cellStyle name="T_DT5            Thong ke Bieu nop NSNN 5nam 3 3" xfId="9306" xr:uid="{00000000-0005-0000-0000-000089300000}"/>
    <cellStyle name="T_DT5            Thong ke Bieu nop NSNN 5nam 4" xfId="9307" xr:uid="{00000000-0005-0000-0000-00008A300000}"/>
    <cellStyle name="T_DT5            Thong ke Bieu nop NSNN 5nam 5" xfId="9308" xr:uid="{00000000-0005-0000-0000-00008B300000}"/>
    <cellStyle name="T_DT972000" xfId="9309" xr:uid="{00000000-0005-0000-0000-00008C300000}"/>
    <cellStyle name="T_DT972000 2" xfId="15355" xr:uid="{00000000-0005-0000-0000-00008D300000}"/>
    <cellStyle name="T_DTDuong dong tien -sua tham tra 2009 - luong 650" xfId="9310" xr:uid="{00000000-0005-0000-0000-00008E300000}"/>
    <cellStyle name="T_DTDuong dong tien -sua tham tra 2009 - luong 650 2" xfId="9311" xr:uid="{00000000-0005-0000-0000-00008F300000}"/>
    <cellStyle name="T_DTDuong dong tien -sua tham tra 2009 - luong 650 2 2" xfId="9312" xr:uid="{00000000-0005-0000-0000-000090300000}"/>
    <cellStyle name="T_DTDuong dong tien -sua tham tra 2009 - luong 650 2 2 2" xfId="9313" xr:uid="{00000000-0005-0000-0000-000091300000}"/>
    <cellStyle name="T_DTDuong dong tien -sua tham tra 2009 - luong 650 2 2 3" xfId="9314" xr:uid="{00000000-0005-0000-0000-000092300000}"/>
    <cellStyle name="T_DTDuong dong tien -sua tham tra 2009 - luong 650 2 3" xfId="9315" xr:uid="{00000000-0005-0000-0000-000093300000}"/>
    <cellStyle name="T_DTDuong dong tien -sua tham tra 2009 - luong 650 2 3 2" xfId="9316" xr:uid="{00000000-0005-0000-0000-000094300000}"/>
    <cellStyle name="T_DTDuong dong tien -sua tham tra 2009 - luong 650 2 3 3" xfId="9317" xr:uid="{00000000-0005-0000-0000-000095300000}"/>
    <cellStyle name="T_DTDuong dong tien -sua tham tra 2009 - luong 650 2 4" xfId="9318" xr:uid="{00000000-0005-0000-0000-000096300000}"/>
    <cellStyle name="T_DTDuong dong tien -sua tham tra 2009 - luong 650 2 5" xfId="9319" xr:uid="{00000000-0005-0000-0000-000097300000}"/>
    <cellStyle name="T_DTDuong dong tien -sua tham tra 2009 - luong 650 3" xfId="9320" xr:uid="{00000000-0005-0000-0000-000098300000}"/>
    <cellStyle name="T_DTDuong dong tien -sua tham tra 2009 - luong 650 3 2" xfId="9321" xr:uid="{00000000-0005-0000-0000-000099300000}"/>
    <cellStyle name="T_DTDuong dong tien -sua tham tra 2009 - luong 650 3 3" xfId="9322" xr:uid="{00000000-0005-0000-0000-00009A300000}"/>
    <cellStyle name="T_DTDuong dong tien -sua tham tra 2009 - luong 650 4" xfId="9323" xr:uid="{00000000-0005-0000-0000-00009B300000}"/>
    <cellStyle name="T_DTDuong dong tien -sua tham tra 2009 - luong 650 4 2" xfId="9324" xr:uid="{00000000-0005-0000-0000-00009C300000}"/>
    <cellStyle name="T_DTDuong dong tien -sua tham tra 2009 - luong 650 4 3" xfId="9325" xr:uid="{00000000-0005-0000-0000-00009D300000}"/>
    <cellStyle name="T_DTDuong dong tien -sua tham tra 2009 - luong 650 5" xfId="9326" xr:uid="{00000000-0005-0000-0000-00009E300000}"/>
    <cellStyle name="T_DTDuong dong tien -sua tham tra 2009 - luong 650 6" xfId="9327" xr:uid="{00000000-0005-0000-0000-00009F300000}"/>
    <cellStyle name="T_dtTL598G1." xfId="9328" xr:uid="{00000000-0005-0000-0000-0000A0300000}"/>
    <cellStyle name="T_dtTL598G1. 2" xfId="9329" xr:uid="{00000000-0005-0000-0000-0000A1300000}"/>
    <cellStyle name="T_dtTL598G1. 2 2" xfId="9330" xr:uid="{00000000-0005-0000-0000-0000A2300000}"/>
    <cellStyle name="T_dtTL598G1. 2 2 2" xfId="9331" xr:uid="{00000000-0005-0000-0000-0000A3300000}"/>
    <cellStyle name="T_dtTL598G1. 2 2 3" xfId="9332" xr:uid="{00000000-0005-0000-0000-0000A4300000}"/>
    <cellStyle name="T_dtTL598G1. 2 3" xfId="9333" xr:uid="{00000000-0005-0000-0000-0000A5300000}"/>
    <cellStyle name="T_dtTL598G1. 2 3 2" xfId="9334" xr:uid="{00000000-0005-0000-0000-0000A6300000}"/>
    <cellStyle name="T_dtTL598G1. 2 3 3" xfId="9335" xr:uid="{00000000-0005-0000-0000-0000A7300000}"/>
    <cellStyle name="T_dtTL598G1. 2 4" xfId="9336" xr:uid="{00000000-0005-0000-0000-0000A8300000}"/>
    <cellStyle name="T_dtTL598G1. 2 5" xfId="9337" xr:uid="{00000000-0005-0000-0000-0000A9300000}"/>
    <cellStyle name="T_dtTL598G1. 3" xfId="9338" xr:uid="{00000000-0005-0000-0000-0000AA300000}"/>
    <cellStyle name="T_dtTL598G1. 3 2" xfId="9339" xr:uid="{00000000-0005-0000-0000-0000AB300000}"/>
    <cellStyle name="T_dtTL598G1. 3 3" xfId="9340" xr:uid="{00000000-0005-0000-0000-0000AC300000}"/>
    <cellStyle name="T_dtTL598G1. 4" xfId="9341" xr:uid="{00000000-0005-0000-0000-0000AD300000}"/>
    <cellStyle name="T_dtTL598G1. 4 2" xfId="9342" xr:uid="{00000000-0005-0000-0000-0000AE300000}"/>
    <cellStyle name="T_dtTL598G1. 4 3" xfId="9343" xr:uid="{00000000-0005-0000-0000-0000AF300000}"/>
    <cellStyle name="T_dtTL598G1. 5" xfId="9344" xr:uid="{00000000-0005-0000-0000-0000B0300000}"/>
    <cellStyle name="T_dtTL598G1. 6" xfId="9345" xr:uid="{00000000-0005-0000-0000-0000B1300000}"/>
    <cellStyle name="T_Du an khoi cong moi nam 2010" xfId="9346" xr:uid="{00000000-0005-0000-0000-0000B2300000}"/>
    <cellStyle name="T_Du an khoi cong moi nam 2010 2" xfId="9347" xr:uid="{00000000-0005-0000-0000-0000B3300000}"/>
    <cellStyle name="T_Du an khoi cong moi nam 2010 2 2" xfId="9348" xr:uid="{00000000-0005-0000-0000-0000B4300000}"/>
    <cellStyle name="T_Du an khoi cong moi nam 2010 2 2 2" xfId="9349" xr:uid="{00000000-0005-0000-0000-0000B5300000}"/>
    <cellStyle name="T_Du an khoi cong moi nam 2010 2 2 3" xfId="9350" xr:uid="{00000000-0005-0000-0000-0000B6300000}"/>
    <cellStyle name="T_Du an khoi cong moi nam 2010 2 3" xfId="9351" xr:uid="{00000000-0005-0000-0000-0000B7300000}"/>
    <cellStyle name="T_Du an khoi cong moi nam 2010 2 3 2" xfId="9352" xr:uid="{00000000-0005-0000-0000-0000B8300000}"/>
    <cellStyle name="T_Du an khoi cong moi nam 2010 2 3 3" xfId="9353" xr:uid="{00000000-0005-0000-0000-0000B9300000}"/>
    <cellStyle name="T_Du an khoi cong moi nam 2010 2 4" xfId="9354" xr:uid="{00000000-0005-0000-0000-0000BA300000}"/>
    <cellStyle name="T_Du an khoi cong moi nam 2010 2 5" xfId="9355" xr:uid="{00000000-0005-0000-0000-0000BB300000}"/>
    <cellStyle name="T_Du an khoi cong moi nam 2010 3" xfId="9356" xr:uid="{00000000-0005-0000-0000-0000BC300000}"/>
    <cellStyle name="T_Du an khoi cong moi nam 2010 3 2" xfId="9357" xr:uid="{00000000-0005-0000-0000-0000BD300000}"/>
    <cellStyle name="T_Du an khoi cong moi nam 2010 3 2 2" xfId="9358" xr:uid="{00000000-0005-0000-0000-0000BE300000}"/>
    <cellStyle name="T_Du an khoi cong moi nam 2010 3 2 3" xfId="9359" xr:uid="{00000000-0005-0000-0000-0000BF300000}"/>
    <cellStyle name="T_Du an khoi cong moi nam 2010 3 3" xfId="9360" xr:uid="{00000000-0005-0000-0000-0000C0300000}"/>
    <cellStyle name="T_Du an khoi cong moi nam 2010 3 3 2" xfId="9361" xr:uid="{00000000-0005-0000-0000-0000C1300000}"/>
    <cellStyle name="T_Du an khoi cong moi nam 2010 3 3 3" xfId="9362" xr:uid="{00000000-0005-0000-0000-0000C2300000}"/>
    <cellStyle name="T_Du an khoi cong moi nam 2010 3 4" xfId="9363" xr:uid="{00000000-0005-0000-0000-0000C3300000}"/>
    <cellStyle name="T_Du an khoi cong moi nam 2010 3 5" xfId="9364" xr:uid="{00000000-0005-0000-0000-0000C4300000}"/>
    <cellStyle name="T_Du an khoi cong moi nam 2010 4" xfId="9365" xr:uid="{00000000-0005-0000-0000-0000C5300000}"/>
    <cellStyle name="T_Du an khoi cong moi nam 2010 4 2" xfId="9366" xr:uid="{00000000-0005-0000-0000-0000C6300000}"/>
    <cellStyle name="T_Du an khoi cong moi nam 2010 4 3" xfId="9367" xr:uid="{00000000-0005-0000-0000-0000C7300000}"/>
    <cellStyle name="T_Du an khoi cong moi nam 2010 5" xfId="9368" xr:uid="{00000000-0005-0000-0000-0000C8300000}"/>
    <cellStyle name="T_Du an khoi cong moi nam 2010 5 2" xfId="9369" xr:uid="{00000000-0005-0000-0000-0000C9300000}"/>
    <cellStyle name="T_Du an khoi cong moi nam 2010 5 3" xfId="9370" xr:uid="{00000000-0005-0000-0000-0000CA300000}"/>
    <cellStyle name="T_Du an khoi cong moi nam 2010 6" xfId="9371" xr:uid="{00000000-0005-0000-0000-0000CB300000}"/>
    <cellStyle name="T_Du an khoi cong moi nam 2010 7" xfId="9372" xr:uid="{00000000-0005-0000-0000-0000CC300000}"/>
    <cellStyle name="T_Du an khoi cong moi nam 2010_!1 1 bao cao giao KH ve HTCMT vung TNB   12-12-2011" xfId="13017" xr:uid="{00000000-0005-0000-0000-0000CD300000}"/>
    <cellStyle name="T_Du an khoi cong moi nam 2010_!1 1 bao cao giao KH ve HTCMT vung TNB   12-12-2011 2" xfId="13018" xr:uid="{00000000-0005-0000-0000-0000CE300000}"/>
    <cellStyle name="T_Du an khoi cong moi nam 2010_131114- Bieu giao du toan CTMTQG 2014 giao" xfId="9373" xr:uid="{00000000-0005-0000-0000-0000CF300000}"/>
    <cellStyle name="T_Du an khoi cong moi nam 2010_131114- Bieu giao du toan CTMTQG 2014 giao 2" xfId="9374" xr:uid="{00000000-0005-0000-0000-0000D0300000}"/>
    <cellStyle name="T_Du an khoi cong moi nam 2010_131114- Bieu giao du toan CTMTQG 2014 giao 2 2" xfId="9375" xr:uid="{00000000-0005-0000-0000-0000D1300000}"/>
    <cellStyle name="T_Du an khoi cong moi nam 2010_131114- Bieu giao du toan CTMTQG 2014 giao 2 3" xfId="9376" xr:uid="{00000000-0005-0000-0000-0000D2300000}"/>
    <cellStyle name="T_Du an khoi cong moi nam 2010_131114- Bieu giao du toan CTMTQG 2014 giao 3" xfId="9377" xr:uid="{00000000-0005-0000-0000-0000D3300000}"/>
    <cellStyle name="T_Du an khoi cong moi nam 2010_131114- Bieu giao du toan CTMTQG 2014 giao 3 2" xfId="9378" xr:uid="{00000000-0005-0000-0000-0000D4300000}"/>
    <cellStyle name="T_Du an khoi cong moi nam 2010_131114- Bieu giao du toan CTMTQG 2014 giao 3 3" xfId="9379" xr:uid="{00000000-0005-0000-0000-0000D5300000}"/>
    <cellStyle name="T_Du an khoi cong moi nam 2010_131114- Bieu giao du toan CTMTQG 2014 giao 4" xfId="9380" xr:uid="{00000000-0005-0000-0000-0000D6300000}"/>
    <cellStyle name="T_Du an khoi cong moi nam 2010_131114- Bieu giao du toan CTMTQG 2014 giao 5" xfId="9381" xr:uid="{00000000-0005-0000-0000-0000D7300000}"/>
    <cellStyle name="T_Du an khoi cong moi nam 2010_160715 Mau bieu du toan vong I nam 2017" xfId="9382" xr:uid="{00000000-0005-0000-0000-0000D8300000}"/>
    <cellStyle name="T_Du an khoi cong moi nam 2010_160715 Mau bieu du toan vong I nam 2017 2" xfId="9383" xr:uid="{00000000-0005-0000-0000-0000D9300000}"/>
    <cellStyle name="T_Du an khoi cong moi nam 2010_160715 Mau bieu du toan vong I nam 2017 2 2" xfId="9384" xr:uid="{00000000-0005-0000-0000-0000DA300000}"/>
    <cellStyle name="T_Du an khoi cong moi nam 2010_160715 Mau bieu du toan vong I nam 2017 2 3" xfId="9385" xr:uid="{00000000-0005-0000-0000-0000DB300000}"/>
    <cellStyle name="T_Du an khoi cong moi nam 2010_160715 Mau bieu du toan vong I nam 2017 3" xfId="9386" xr:uid="{00000000-0005-0000-0000-0000DC300000}"/>
    <cellStyle name="T_Du an khoi cong moi nam 2010_160715 Mau bieu du toan vong I nam 2017 3 2" xfId="9387" xr:uid="{00000000-0005-0000-0000-0000DD300000}"/>
    <cellStyle name="T_Du an khoi cong moi nam 2010_160715 Mau bieu du toan vong I nam 2017 3 3" xfId="9388" xr:uid="{00000000-0005-0000-0000-0000DE300000}"/>
    <cellStyle name="T_Du an khoi cong moi nam 2010_160715 Mau bieu du toan vong I nam 2017 4" xfId="9389" xr:uid="{00000000-0005-0000-0000-0000DF300000}"/>
    <cellStyle name="T_Du an khoi cong moi nam 2010_160715 Mau bieu du toan vong I nam 2017 5" xfId="9390" xr:uid="{00000000-0005-0000-0000-0000E0300000}"/>
    <cellStyle name="T_Du an khoi cong moi nam 2010_bieu tong hop" xfId="9391" xr:uid="{00000000-0005-0000-0000-0000E1300000}"/>
    <cellStyle name="T_Du an khoi cong moi nam 2010_bieu tong hop 2" xfId="9392" xr:uid="{00000000-0005-0000-0000-0000E2300000}"/>
    <cellStyle name="T_Du an khoi cong moi nam 2010_bieu tong hop 2 2" xfId="9393" xr:uid="{00000000-0005-0000-0000-0000E3300000}"/>
    <cellStyle name="T_Du an khoi cong moi nam 2010_bieu tong hop 2 2 2" xfId="9394" xr:uid="{00000000-0005-0000-0000-0000E4300000}"/>
    <cellStyle name="T_Du an khoi cong moi nam 2010_bieu tong hop 2 2 3" xfId="9395" xr:uid="{00000000-0005-0000-0000-0000E5300000}"/>
    <cellStyle name="T_Du an khoi cong moi nam 2010_bieu tong hop 2 3" xfId="9396" xr:uid="{00000000-0005-0000-0000-0000E6300000}"/>
    <cellStyle name="T_Du an khoi cong moi nam 2010_bieu tong hop 2 3 2" xfId="9397" xr:uid="{00000000-0005-0000-0000-0000E7300000}"/>
    <cellStyle name="T_Du an khoi cong moi nam 2010_bieu tong hop 2 3 3" xfId="9398" xr:uid="{00000000-0005-0000-0000-0000E8300000}"/>
    <cellStyle name="T_Du an khoi cong moi nam 2010_bieu tong hop 2 4" xfId="9399" xr:uid="{00000000-0005-0000-0000-0000E9300000}"/>
    <cellStyle name="T_Du an khoi cong moi nam 2010_bieu tong hop 2 5" xfId="9400" xr:uid="{00000000-0005-0000-0000-0000EA300000}"/>
    <cellStyle name="T_Du an khoi cong moi nam 2010_bieu tong hop 3" xfId="9401" xr:uid="{00000000-0005-0000-0000-0000EB300000}"/>
    <cellStyle name="T_Du an khoi cong moi nam 2010_bieu tong hop 3 2" xfId="9402" xr:uid="{00000000-0005-0000-0000-0000EC300000}"/>
    <cellStyle name="T_Du an khoi cong moi nam 2010_bieu tong hop 3 3" xfId="9403" xr:uid="{00000000-0005-0000-0000-0000ED300000}"/>
    <cellStyle name="T_Du an khoi cong moi nam 2010_bieu tong hop 4" xfId="9404" xr:uid="{00000000-0005-0000-0000-0000EE300000}"/>
    <cellStyle name="T_Du an khoi cong moi nam 2010_bieu tong hop 4 2" xfId="9405" xr:uid="{00000000-0005-0000-0000-0000EF300000}"/>
    <cellStyle name="T_Du an khoi cong moi nam 2010_bieu tong hop 4 3" xfId="9406" xr:uid="{00000000-0005-0000-0000-0000F0300000}"/>
    <cellStyle name="T_Du an khoi cong moi nam 2010_bieu tong hop 5" xfId="9407" xr:uid="{00000000-0005-0000-0000-0000F1300000}"/>
    <cellStyle name="T_Du an khoi cong moi nam 2010_bieu tong hop 6" xfId="9408" xr:uid="{00000000-0005-0000-0000-0000F2300000}"/>
    <cellStyle name="T_Du an khoi cong moi nam 2010_Du toan chi NSDP 2017" xfId="9409" xr:uid="{00000000-0005-0000-0000-0000F3300000}"/>
    <cellStyle name="T_Du an khoi cong moi nam 2010_Du toan chi NSDP 2017 2" xfId="9410" xr:uid="{00000000-0005-0000-0000-0000F4300000}"/>
    <cellStyle name="T_Du an khoi cong moi nam 2010_Du toan chi NSDP 2017 2 2" xfId="9411" xr:uid="{00000000-0005-0000-0000-0000F5300000}"/>
    <cellStyle name="T_Du an khoi cong moi nam 2010_Du toan chi NSDP 2017 2 3" xfId="9412" xr:uid="{00000000-0005-0000-0000-0000F6300000}"/>
    <cellStyle name="T_Du an khoi cong moi nam 2010_Du toan chi NSDP 2017 3" xfId="9413" xr:uid="{00000000-0005-0000-0000-0000F7300000}"/>
    <cellStyle name="T_Du an khoi cong moi nam 2010_Du toan chi NSDP 2017 3 2" xfId="9414" xr:uid="{00000000-0005-0000-0000-0000F8300000}"/>
    <cellStyle name="T_Du an khoi cong moi nam 2010_Du toan chi NSDP 2017 3 3" xfId="9415" xr:uid="{00000000-0005-0000-0000-0000F9300000}"/>
    <cellStyle name="T_Du an khoi cong moi nam 2010_Du toan chi NSDP 2017 4" xfId="9416" xr:uid="{00000000-0005-0000-0000-0000FA300000}"/>
    <cellStyle name="T_Du an khoi cong moi nam 2010_Du toan chi NSDP 2017 5" xfId="9417" xr:uid="{00000000-0005-0000-0000-0000FB300000}"/>
    <cellStyle name="T_Du an khoi cong moi nam 2010_KH TPCP vung TNB (03-1-2012)" xfId="13019" xr:uid="{00000000-0005-0000-0000-0000FC300000}"/>
    <cellStyle name="T_Du an khoi cong moi nam 2010_KH TPCP vung TNB (03-1-2012) 2" xfId="13020" xr:uid="{00000000-0005-0000-0000-0000FD300000}"/>
    <cellStyle name="T_Du an khoi cong moi nam 2010_Tong hop ra soat von ung 2011 -Chau" xfId="9418" xr:uid="{00000000-0005-0000-0000-0000FE300000}"/>
    <cellStyle name="T_Du an khoi cong moi nam 2010_Tong hop ra soat von ung 2011 -Chau 2" xfId="9419" xr:uid="{00000000-0005-0000-0000-0000FF300000}"/>
    <cellStyle name="T_Du an khoi cong moi nam 2010_Tong hop ra soat von ung 2011 -Chau 2 2" xfId="9420" xr:uid="{00000000-0005-0000-0000-000000310000}"/>
    <cellStyle name="T_Du an khoi cong moi nam 2010_Tong hop ra soat von ung 2011 -Chau 2 2 2" xfId="9421" xr:uid="{00000000-0005-0000-0000-000001310000}"/>
    <cellStyle name="T_Du an khoi cong moi nam 2010_Tong hop ra soat von ung 2011 -Chau 2 2 3" xfId="9422" xr:uid="{00000000-0005-0000-0000-000002310000}"/>
    <cellStyle name="T_Du an khoi cong moi nam 2010_Tong hop ra soat von ung 2011 -Chau 2 3" xfId="9423" xr:uid="{00000000-0005-0000-0000-000003310000}"/>
    <cellStyle name="T_Du an khoi cong moi nam 2010_Tong hop ra soat von ung 2011 -Chau 2 3 2" xfId="9424" xr:uid="{00000000-0005-0000-0000-000004310000}"/>
    <cellStyle name="T_Du an khoi cong moi nam 2010_Tong hop ra soat von ung 2011 -Chau 2 3 3" xfId="9425" xr:uid="{00000000-0005-0000-0000-000005310000}"/>
    <cellStyle name="T_Du an khoi cong moi nam 2010_Tong hop ra soat von ung 2011 -Chau 2 4" xfId="9426" xr:uid="{00000000-0005-0000-0000-000006310000}"/>
    <cellStyle name="T_Du an khoi cong moi nam 2010_Tong hop ra soat von ung 2011 -Chau 2 5" xfId="9427" xr:uid="{00000000-0005-0000-0000-000007310000}"/>
    <cellStyle name="T_Du an khoi cong moi nam 2010_Tong hop ra soat von ung 2011 -Chau 3" xfId="9428" xr:uid="{00000000-0005-0000-0000-000008310000}"/>
    <cellStyle name="T_Du an khoi cong moi nam 2010_Tong hop ra soat von ung 2011 -Chau 3 2" xfId="9429" xr:uid="{00000000-0005-0000-0000-000009310000}"/>
    <cellStyle name="T_Du an khoi cong moi nam 2010_Tong hop ra soat von ung 2011 -Chau 3 3" xfId="9430" xr:uid="{00000000-0005-0000-0000-00000A310000}"/>
    <cellStyle name="T_Du an khoi cong moi nam 2010_Tong hop ra soat von ung 2011 -Chau 4" xfId="9431" xr:uid="{00000000-0005-0000-0000-00000B310000}"/>
    <cellStyle name="T_Du an khoi cong moi nam 2010_Tong hop ra soat von ung 2011 -Chau 4 2" xfId="9432" xr:uid="{00000000-0005-0000-0000-00000C310000}"/>
    <cellStyle name="T_Du an khoi cong moi nam 2010_Tong hop ra soat von ung 2011 -Chau 4 3" xfId="9433" xr:uid="{00000000-0005-0000-0000-00000D310000}"/>
    <cellStyle name="T_Du an khoi cong moi nam 2010_Tong hop ra soat von ung 2011 -Chau 5" xfId="9434" xr:uid="{00000000-0005-0000-0000-00000E310000}"/>
    <cellStyle name="T_Du an khoi cong moi nam 2010_Tong hop ra soat von ung 2011 -Chau 6" xfId="9435" xr:uid="{00000000-0005-0000-0000-00000F310000}"/>
    <cellStyle name="T_Du an khoi cong moi nam 2010_Tong hop -Yte-Giao thong-Thuy loi-24-6" xfId="9436" xr:uid="{00000000-0005-0000-0000-000010310000}"/>
    <cellStyle name="T_Du an khoi cong moi nam 2010_Tong hop -Yte-Giao thong-Thuy loi-24-6 2" xfId="9437" xr:uid="{00000000-0005-0000-0000-000011310000}"/>
    <cellStyle name="T_Du an khoi cong moi nam 2010_Tong hop -Yte-Giao thong-Thuy loi-24-6 2 2" xfId="9438" xr:uid="{00000000-0005-0000-0000-000012310000}"/>
    <cellStyle name="T_Du an khoi cong moi nam 2010_Tong hop -Yte-Giao thong-Thuy loi-24-6 2 2 2" xfId="9439" xr:uid="{00000000-0005-0000-0000-000013310000}"/>
    <cellStyle name="T_Du an khoi cong moi nam 2010_Tong hop -Yte-Giao thong-Thuy loi-24-6 2 2 3" xfId="9440" xr:uid="{00000000-0005-0000-0000-000014310000}"/>
    <cellStyle name="T_Du an khoi cong moi nam 2010_Tong hop -Yte-Giao thong-Thuy loi-24-6 2 3" xfId="9441" xr:uid="{00000000-0005-0000-0000-000015310000}"/>
    <cellStyle name="T_Du an khoi cong moi nam 2010_Tong hop -Yte-Giao thong-Thuy loi-24-6 2 3 2" xfId="9442" xr:uid="{00000000-0005-0000-0000-000016310000}"/>
    <cellStyle name="T_Du an khoi cong moi nam 2010_Tong hop -Yte-Giao thong-Thuy loi-24-6 2 3 3" xfId="9443" xr:uid="{00000000-0005-0000-0000-000017310000}"/>
    <cellStyle name="T_Du an khoi cong moi nam 2010_Tong hop -Yte-Giao thong-Thuy loi-24-6 2 4" xfId="9444" xr:uid="{00000000-0005-0000-0000-000018310000}"/>
    <cellStyle name="T_Du an khoi cong moi nam 2010_Tong hop -Yte-Giao thong-Thuy loi-24-6 2 5" xfId="9445" xr:uid="{00000000-0005-0000-0000-000019310000}"/>
    <cellStyle name="T_Du an khoi cong moi nam 2010_Tong hop -Yte-Giao thong-Thuy loi-24-6 3" xfId="9446" xr:uid="{00000000-0005-0000-0000-00001A310000}"/>
    <cellStyle name="T_Du an khoi cong moi nam 2010_Tong hop -Yte-Giao thong-Thuy loi-24-6 3 2" xfId="9447" xr:uid="{00000000-0005-0000-0000-00001B310000}"/>
    <cellStyle name="T_Du an khoi cong moi nam 2010_Tong hop -Yte-Giao thong-Thuy loi-24-6 3 3" xfId="9448" xr:uid="{00000000-0005-0000-0000-00001C310000}"/>
    <cellStyle name="T_Du an khoi cong moi nam 2010_Tong hop -Yte-Giao thong-Thuy loi-24-6 4" xfId="9449" xr:uid="{00000000-0005-0000-0000-00001D310000}"/>
    <cellStyle name="T_Du an khoi cong moi nam 2010_Tong hop -Yte-Giao thong-Thuy loi-24-6 4 2" xfId="9450" xr:uid="{00000000-0005-0000-0000-00001E310000}"/>
    <cellStyle name="T_Du an khoi cong moi nam 2010_Tong hop -Yte-Giao thong-Thuy loi-24-6 4 3" xfId="9451" xr:uid="{00000000-0005-0000-0000-00001F310000}"/>
    <cellStyle name="T_Du an khoi cong moi nam 2010_Tong hop -Yte-Giao thong-Thuy loi-24-6 5" xfId="9452" xr:uid="{00000000-0005-0000-0000-000020310000}"/>
    <cellStyle name="T_Du an khoi cong moi nam 2010_Tong hop -Yte-Giao thong-Thuy loi-24-6 6" xfId="9453" xr:uid="{00000000-0005-0000-0000-000021310000}"/>
    <cellStyle name="T_DU AN TKQH VA CHUAN BI DAU TU NAM 2007 sua ngay 9-11" xfId="9454" xr:uid="{00000000-0005-0000-0000-000022310000}"/>
    <cellStyle name="T_DU AN TKQH VA CHUAN BI DAU TU NAM 2007 sua ngay 9-11 2" xfId="9455" xr:uid="{00000000-0005-0000-0000-000023310000}"/>
    <cellStyle name="T_DU AN TKQH VA CHUAN BI DAU TU NAM 2007 sua ngay 9-11 2 2" xfId="9456" xr:uid="{00000000-0005-0000-0000-000024310000}"/>
    <cellStyle name="T_DU AN TKQH VA CHUAN BI DAU TU NAM 2007 sua ngay 9-11 2 2 2" xfId="9457" xr:uid="{00000000-0005-0000-0000-000025310000}"/>
    <cellStyle name="T_DU AN TKQH VA CHUAN BI DAU TU NAM 2007 sua ngay 9-11 2 2 3" xfId="9458" xr:uid="{00000000-0005-0000-0000-000026310000}"/>
    <cellStyle name="T_DU AN TKQH VA CHUAN BI DAU TU NAM 2007 sua ngay 9-11 2 3" xfId="9459" xr:uid="{00000000-0005-0000-0000-000027310000}"/>
    <cellStyle name="T_DU AN TKQH VA CHUAN BI DAU TU NAM 2007 sua ngay 9-11 2 3 2" xfId="9460" xr:uid="{00000000-0005-0000-0000-000028310000}"/>
    <cellStyle name="T_DU AN TKQH VA CHUAN BI DAU TU NAM 2007 sua ngay 9-11 2 3 3" xfId="9461" xr:uid="{00000000-0005-0000-0000-000029310000}"/>
    <cellStyle name="T_DU AN TKQH VA CHUAN BI DAU TU NAM 2007 sua ngay 9-11 2 4" xfId="9462" xr:uid="{00000000-0005-0000-0000-00002A310000}"/>
    <cellStyle name="T_DU AN TKQH VA CHUAN BI DAU TU NAM 2007 sua ngay 9-11 2 5" xfId="9463" xr:uid="{00000000-0005-0000-0000-00002B310000}"/>
    <cellStyle name="T_DU AN TKQH VA CHUAN BI DAU TU NAM 2007 sua ngay 9-11 3" xfId="9464" xr:uid="{00000000-0005-0000-0000-00002C310000}"/>
    <cellStyle name="T_DU AN TKQH VA CHUAN BI DAU TU NAM 2007 sua ngay 9-11 3 2" xfId="9465" xr:uid="{00000000-0005-0000-0000-00002D310000}"/>
    <cellStyle name="T_DU AN TKQH VA CHUAN BI DAU TU NAM 2007 sua ngay 9-11 3 2 2" xfId="9466" xr:uid="{00000000-0005-0000-0000-00002E310000}"/>
    <cellStyle name="T_DU AN TKQH VA CHUAN BI DAU TU NAM 2007 sua ngay 9-11 3 2 3" xfId="9467" xr:uid="{00000000-0005-0000-0000-00002F310000}"/>
    <cellStyle name="T_DU AN TKQH VA CHUAN BI DAU TU NAM 2007 sua ngay 9-11 3 3" xfId="9468" xr:uid="{00000000-0005-0000-0000-000030310000}"/>
    <cellStyle name="T_DU AN TKQH VA CHUAN BI DAU TU NAM 2007 sua ngay 9-11 3 3 2" xfId="9469" xr:uid="{00000000-0005-0000-0000-000031310000}"/>
    <cellStyle name="T_DU AN TKQH VA CHUAN BI DAU TU NAM 2007 sua ngay 9-11 3 3 3" xfId="9470" xr:uid="{00000000-0005-0000-0000-000032310000}"/>
    <cellStyle name="T_DU AN TKQH VA CHUAN BI DAU TU NAM 2007 sua ngay 9-11 3 4" xfId="9471" xr:uid="{00000000-0005-0000-0000-000033310000}"/>
    <cellStyle name="T_DU AN TKQH VA CHUAN BI DAU TU NAM 2007 sua ngay 9-11 3 5" xfId="9472" xr:uid="{00000000-0005-0000-0000-000034310000}"/>
    <cellStyle name="T_DU AN TKQH VA CHUAN BI DAU TU NAM 2007 sua ngay 9-11 4" xfId="9473" xr:uid="{00000000-0005-0000-0000-000035310000}"/>
    <cellStyle name="T_DU AN TKQH VA CHUAN BI DAU TU NAM 2007 sua ngay 9-11 4 2" xfId="9474" xr:uid="{00000000-0005-0000-0000-000036310000}"/>
    <cellStyle name="T_DU AN TKQH VA CHUAN BI DAU TU NAM 2007 sua ngay 9-11 4 3" xfId="9475" xr:uid="{00000000-0005-0000-0000-000037310000}"/>
    <cellStyle name="T_DU AN TKQH VA CHUAN BI DAU TU NAM 2007 sua ngay 9-11 5" xfId="9476" xr:uid="{00000000-0005-0000-0000-000038310000}"/>
    <cellStyle name="T_DU AN TKQH VA CHUAN BI DAU TU NAM 2007 sua ngay 9-11 5 2" xfId="9477" xr:uid="{00000000-0005-0000-0000-000039310000}"/>
    <cellStyle name="T_DU AN TKQH VA CHUAN BI DAU TU NAM 2007 sua ngay 9-11 5 3" xfId="9478" xr:uid="{00000000-0005-0000-0000-00003A310000}"/>
    <cellStyle name="T_DU AN TKQH VA CHUAN BI DAU TU NAM 2007 sua ngay 9-11 6" xfId="9479" xr:uid="{00000000-0005-0000-0000-00003B310000}"/>
    <cellStyle name="T_DU AN TKQH VA CHUAN BI DAU TU NAM 2007 sua ngay 9-11 7" xfId="9480" xr:uid="{00000000-0005-0000-0000-00003C310000}"/>
    <cellStyle name="T_DU AN TKQH VA CHUAN BI DAU TU NAM 2007 sua ngay 9-11_!1 1 bao cao giao KH ve HTCMT vung TNB   12-12-2011" xfId="13021" xr:uid="{00000000-0005-0000-0000-00003D310000}"/>
    <cellStyle name="T_DU AN TKQH VA CHUAN BI DAU TU NAM 2007 sua ngay 9-11_!1 1 bao cao giao KH ve HTCMT vung TNB   12-12-2011 2" xfId="13022" xr:uid="{00000000-0005-0000-0000-00003E310000}"/>
    <cellStyle name="T_DU AN TKQH VA CHUAN BI DAU TU NAM 2007 sua ngay 9-11_131114- Bieu giao du toan CTMTQG 2014 giao" xfId="9481" xr:uid="{00000000-0005-0000-0000-00003F310000}"/>
    <cellStyle name="T_DU AN TKQH VA CHUAN BI DAU TU NAM 2007 sua ngay 9-11_131114- Bieu giao du toan CTMTQG 2014 giao 2" xfId="9482" xr:uid="{00000000-0005-0000-0000-000040310000}"/>
    <cellStyle name="T_DU AN TKQH VA CHUAN BI DAU TU NAM 2007 sua ngay 9-11_131114- Bieu giao du toan CTMTQG 2014 giao 2 2" xfId="9483" xr:uid="{00000000-0005-0000-0000-000041310000}"/>
    <cellStyle name="T_DU AN TKQH VA CHUAN BI DAU TU NAM 2007 sua ngay 9-11_131114- Bieu giao du toan CTMTQG 2014 giao 2 3" xfId="9484" xr:uid="{00000000-0005-0000-0000-000042310000}"/>
    <cellStyle name="T_DU AN TKQH VA CHUAN BI DAU TU NAM 2007 sua ngay 9-11_131114- Bieu giao du toan CTMTQG 2014 giao 3" xfId="9485" xr:uid="{00000000-0005-0000-0000-000043310000}"/>
    <cellStyle name="T_DU AN TKQH VA CHUAN BI DAU TU NAM 2007 sua ngay 9-11_131114- Bieu giao du toan CTMTQG 2014 giao 3 2" xfId="9486" xr:uid="{00000000-0005-0000-0000-000044310000}"/>
    <cellStyle name="T_DU AN TKQH VA CHUAN BI DAU TU NAM 2007 sua ngay 9-11_131114- Bieu giao du toan CTMTQG 2014 giao 3 3" xfId="9487" xr:uid="{00000000-0005-0000-0000-000045310000}"/>
    <cellStyle name="T_DU AN TKQH VA CHUAN BI DAU TU NAM 2007 sua ngay 9-11_131114- Bieu giao du toan CTMTQG 2014 giao 4" xfId="9488" xr:uid="{00000000-0005-0000-0000-000046310000}"/>
    <cellStyle name="T_DU AN TKQH VA CHUAN BI DAU TU NAM 2007 sua ngay 9-11_131114- Bieu giao du toan CTMTQG 2014 giao 5" xfId="9489" xr:uid="{00000000-0005-0000-0000-000047310000}"/>
    <cellStyle name="T_DU AN TKQH VA CHUAN BI DAU TU NAM 2007 sua ngay 9-11_160715 Mau bieu du toan vong I nam 2017" xfId="9490" xr:uid="{00000000-0005-0000-0000-000048310000}"/>
    <cellStyle name="T_DU AN TKQH VA CHUAN BI DAU TU NAM 2007 sua ngay 9-11_160715 Mau bieu du toan vong I nam 2017 2" xfId="9491" xr:uid="{00000000-0005-0000-0000-000049310000}"/>
    <cellStyle name="T_DU AN TKQH VA CHUAN BI DAU TU NAM 2007 sua ngay 9-11_160715 Mau bieu du toan vong I nam 2017 2 2" xfId="9492" xr:uid="{00000000-0005-0000-0000-00004A310000}"/>
    <cellStyle name="T_DU AN TKQH VA CHUAN BI DAU TU NAM 2007 sua ngay 9-11_160715 Mau bieu du toan vong I nam 2017 2 3" xfId="9493" xr:uid="{00000000-0005-0000-0000-00004B310000}"/>
    <cellStyle name="T_DU AN TKQH VA CHUAN BI DAU TU NAM 2007 sua ngay 9-11_160715 Mau bieu du toan vong I nam 2017 3" xfId="9494" xr:uid="{00000000-0005-0000-0000-00004C310000}"/>
    <cellStyle name="T_DU AN TKQH VA CHUAN BI DAU TU NAM 2007 sua ngay 9-11_160715 Mau bieu du toan vong I nam 2017 3 2" xfId="9495" xr:uid="{00000000-0005-0000-0000-00004D310000}"/>
    <cellStyle name="T_DU AN TKQH VA CHUAN BI DAU TU NAM 2007 sua ngay 9-11_160715 Mau bieu du toan vong I nam 2017 3 3" xfId="9496" xr:uid="{00000000-0005-0000-0000-00004E310000}"/>
    <cellStyle name="T_DU AN TKQH VA CHUAN BI DAU TU NAM 2007 sua ngay 9-11_160715 Mau bieu du toan vong I nam 2017 4" xfId="9497" xr:uid="{00000000-0005-0000-0000-00004F310000}"/>
    <cellStyle name="T_DU AN TKQH VA CHUAN BI DAU TU NAM 2007 sua ngay 9-11_160715 Mau bieu du toan vong I nam 2017 5" xfId="9498" xr:uid="{00000000-0005-0000-0000-000050310000}"/>
    <cellStyle name="T_DU AN TKQH VA CHUAN BI DAU TU NAM 2007 sua ngay 9-11_Bieu mau danh muc du an thuoc CTMTQG nam 2008" xfId="9499" xr:uid="{00000000-0005-0000-0000-000051310000}"/>
    <cellStyle name="T_DU AN TKQH VA CHUAN BI DAU TU NAM 2007 sua ngay 9-11_Bieu mau danh muc du an thuoc CTMTQG nam 2008 2" xfId="9500" xr:uid="{00000000-0005-0000-0000-000052310000}"/>
    <cellStyle name="T_DU AN TKQH VA CHUAN BI DAU TU NAM 2007 sua ngay 9-11_Bieu mau danh muc du an thuoc CTMTQG nam 2008 2 2" xfId="9501" xr:uid="{00000000-0005-0000-0000-000053310000}"/>
    <cellStyle name="T_DU AN TKQH VA CHUAN BI DAU TU NAM 2007 sua ngay 9-11_Bieu mau danh muc du an thuoc CTMTQG nam 2008 2 2 2" xfId="9502" xr:uid="{00000000-0005-0000-0000-000054310000}"/>
    <cellStyle name="T_DU AN TKQH VA CHUAN BI DAU TU NAM 2007 sua ngay 9-11_Bieu mau danh muc du an thuoc CTMTQG nam 2008 2 2 3" xfId="9503" xr:uid="{00000000-0005-0000-0000-000055310000}"/>
    <cellStyle name="T_DU AN TKQH VA CHUAN BI DAU TU NAM 2007 sua ngay 9-11_Bieu mau danh muc du an thuoc CTMTQG nam 2008 2 3" xfId="9504" xr:uid="{00000000-0005-0000-0000-000056310000}"/>
    <cellStyle name="T_DU AN TKQH VA CHUAN BI DAU TU NAM 2007 sua ngay 9-11_Bieu mau danh muc du an thuoc CTMTQG nam 2008 2 3 2" xfId="9505" xr:uid="{00000000-0005-0000-0000-000057310000}"/>
    <cellStyle name="T_DU AN TKQH VA CHUAN BI DAU TU NAM 2007 sua ngay 9-11_Bieu mau danh muc du an thuoc CTMTQG nam 2008 2 3 3" xfId="9506" xr:uid="{00000000-0005-0000-0000-000058310000}"/>
    <cellStyle name="T_DU AN TKQH VA CHUAN BI DAU TU NAM 2007 sua ngay 9-11_Bieu mau danh muc du an thuoc CTMTQG nam 2008 2 4" xfId="9507" xr:uid="{00000000-0005-0000-0000-000059310000}"/>
    <cellStyle name="T_DU AN TKQH VA CHUAN BI DAU TU NAM 2007 sua ngay 9-11_Bieu mau danh muc du an thuoc CTMTQG nam 2008 2 5" xfId="9508" xr:uid="{00000000-0005-0000-0000-00005A310000}"/>
    <cellStyle name="T_DU AN TKQH VA CHUAN BI DAU TU NAM 2007 sua ngay 9-11_Bieu mau danh muc du an thuoc CTMTQG nam 2008 3" xfId="9509" xr:uid="{00000000-0005-0000-0000-00005B310000}"/>
    <cellStyle name="T_DU AN TKQH VA CHUAN BI DAU TU NAM 2007 sua ngay 9-11_Bieu mau danh muc du an thuoc CTMTQG nam 2008 3 2" xfId="9510" xr:uid="{00000000-0005-0000-0000-00005C310000}"/>
    <cellStyle name="T_DU AN TKQH VA CHUAN BI DAU TU NAM 2007 sua ngay 9-11_Bieu mau danh muc du an thuoc CTMTQG nam 2008 3 2 2" xfId="9511" xr:uid="{00000000-0005-0000-0000-00005D310000}"/>
    <cellStyle name="T_DU AN TKQH VA CHUAN BI DAU TU NAM 2007 sua ngay 9-11_Bieu mau danh muc du an thuoc CTMTQG nam 2008 3 2 3" xfId="9512" xr:uid="{00000000-0005-0000-0000-00005E310000}"/>
    <cellStyle name="T_DU AN TKQH VA CHUAN BI DAU TU NAM 2007 sua ngay 9-11_Bieu mau danh muc du an thuoc CTMTQG nam 2008 3 3" xfId="9513" xr:uid="{00000000-0005-0000-0000-00005F310000}"/>
    <cellStyle name="T_DU AN TKQH VA CHUAN BI DAU TU NAM 2007 sua ngay 9-11_Bieu mau danh muc du an thuoc CTMTQG nam 2008 3 3 2" xfId="9514" xr:uid="{00000000-0005-0000-0000-000060310000}"/>
    <cellStyle name="T_DU AN TKQH VA CHUAN BI DAU TU NAM 2007 sua ngay 9-11_Bieu mau danh muc du an thuoc CTMTQG nam 2008 3 3 3" xfId="9515" xr:uid="{00000000-0005-0000-0000-000061310000}"/>
    <cellStyle name="T_DU AN TKQH VA CHUAN BI DAU TU NAM 2007 sua ngay 9-11_Bieu mau danh muc du an thuoc CTMTQG nam 2008 3 4" xfId="9516" xr:uid="{00000000-0005-0000-0000-000062310000}"/>
    <cellStyle name="T_DU AN TKQH VA CHUAN BI DAU TU NAM 2007 sua ngay 9-11_Bieu mau danh muc du an thuoc CTMTQG nam 2008 3 5" xfId="9517" xr:uid="{00000000-0005-0000-0000-000063310000}"/>
    <cellStyle name="T_DU AN TKQH VA CHUAN BI DAU TU NAM 2007 sua ngay 9-11_Bieu mau danh muc du an thuoc CTMTQG nam 2008 4" xfId="9518" xr:uid="{00000000-0005-0000-0000-000064310000}"/>
    <cellStyle name="T_DU AN TKQH VA CHUAN BI DAU TU NAM 2007 sua ngay 9-11_Bieu mau danh muc du an thuoc CTMTQG nam 2008 4 2" xfId="9519" xr:uid="{00000000-0005-0000-0000-000065310000}"/>
    <cellStyle name="T_DU AN TKQH VA CHUAN BI DAU TU NAM 2007 sua ngay 9-11_Bieu mau danh muc du an thuoc CTMTQG nam 2008 4 3" xfId="9520" xr:uid="{00000000-0005-0000-0000-000066310000}"/>
    <cellStyle name="T_DU AN TKQH VA CHUAN BI DAU TU NAM 2007 sua ngay 9-11_Bieu mau danh muc du an thuoc CTMTQG nam 2008 5" xfId="9521" xr:uid="{00000000-0005-0000-0000-000067310000}"/>
    <cellStyle name="T_DU AN TKQH VA CHUAN BI DAU TU NAM 2007 sua ngay 9-11_Bieu mau danh muc du an thuoc CTMTQG nam 2008 5 2" xfId="9522" xr:uid="{00000000-0005-0000-0000-000068310000}"/>
    <cellStyle name="T_DU AN TKQH VA CHUAN BI DAU TU NAM 2007 sua ngay 9-11_Bieu mau danh muc du an thuoc CTMTQG nam 2008 5 3" xfId="9523" xr:uid="{00000000-0005-0000-0000-000069310000}"/>
    <cellStyle name="T_DU AN TKQH VA CHUAN BI DAU TU NAM 2007 sua ngay 9-11_Bieu mau danh muc du an thuoc CTMTQG nam 2008 6" xfId="9524" xr:uid="{00000000-0005-0000-0000-00006A310000}"/>
    <cellStyle name="T_DU AN TKQH VA CHUAN BI DAU TU NAM 2007 sua ngay 9-11_Bieu mau danh muc du an thuoc CTMTQG nam 2008 7" xfId="9525" xr:uid="{00000000-0005-0000-0000-00006B310000}"/>
    <cellStyle name="T_DU AN TKQH VA CHUAN BI DAU TU NAM 2007 sua ngay 9-11_Bieu mau danh muc du an thuoc CTMTQG nam 2008_!1 1 bao cao giao KH ve HTCMT vung TNB   12-12-2011" xfId="13023" xr:uid="{00000000-0005-0000-0000-00006C310000}"/>
    <cellStyle name="T_DU AN TKQH VA CHUAN BI DAU TU NAM 2007 sua ngay 9-11_Bieu mau danh muc du an thuoc CTMTQG nam 2008_!1 1 bao cao giao KH ve HTCMT vung TNB   12-12-2011 2" xfId="13024" xr:uid="{00000000-0005-0000-0000-00006D310000}"/>
    <cellStyle name="T_DU AN TKQH VA CHUAN BI DAU TU NAM 2007 sua ngay 9-11_Bieu mau danh muc du an thuoc CTMTQG nam 2008_131114- Bieu giao du toan CTMTQG 2014 giao" xfId="9526" xr:uid="{00000000-0005-0000-0000-00006E310000}"/>
    <cellStyle name="T_DU AN TKQH VA CHUAN BI DAU TU NAM 2007 sua ngay 9-11_Bieu mau danh muc du an thuoc CTMTQG nam 2008_131114- Bieu giao du toan CTMTQG 2014 giao 2" xfId="9527" xr:uid="{00000000-0005-0000-0000-00006F310000}"/>
    <cellStyle name="T_DU AN TKQH VA CHUAN BI DAU TU NAM 2007 sua ngay 9-11_Bieu mau danh muc du an thuoc CTMTQG nam 2008_131114- Bieu giao du toan CTMTQG 2014 giao 2 2" xfId="9528" xr:uid="{00000000-0005-0000-0000-000070310000}"/>
    <cellStyle name="T_DU AN TKQH VA CHUAN BI DAU TU NAM 2007 sua ngay 9-11_Bieu mau danh muc du an thuoc CTMTQG nam 2008_131114- Bieu giao du toan CTMTQG 2014 giao 2 3" xfId="9529" xr:uid="{00000000-0005-0000-0000-000071310000}"/>
    <cellStyle name="T_DU AN TKQH VA CHUAN BI DAU TU NAM 2007 sua ngay 9-11_Bieu mau danh muc du an thuoc CTMTQG nam 2008_131114- Bieu giao du toan CTMTQG 2014 giao 3" xfId="9530" xr:uid="{00000000-0005-0000-0000-000072310000}"/>
    <cellStyle name="T_DU AN TKQH VA CHUAN BI DAU TU NAM 2007 sua ngay 9-11_Bieu mau danh muc du an thuoc CTMTQG nam 2008_131114- Bieu giao du toan CTMTQG 2014 giao 3 2" xfId="9531" xr:uid="{00000000-0005-0000-0000-000073310000}"/>
    <cellStyle name="T_DU AN TKQH VA CHUAN BI DAU TU NAM 2007 sua ngay 9-11_Bieu mau danh muc du an thuoc CTMTQG nam 2008_131114- Bieu giao du toan CTMTQG 2014 giao 3 3" xfId="9532" xr:uid="{00000000-0005-0000-0000-000074310000}"/>
    <cellStyle name="T_DU AN TKQH VA CHUAN BI DAU TU NAM 2007 sua ngay 9-11_Bieu mau danh muc du an thuoc CTMTQG nam 2008_131114- Bieu giao du toan CTMTQG 2014 giao 4" xfId="9533" xr:uid="{00000000-0005-0000-0000-000075310000}"/>
    <cellStyle name="T_DU AN TKQH VA CHUAN BI DAU TU NAM 2007 sua ngay 9-11_Bieu mau danh muc du an thuoc CTMTQG nam 2008_131114- Bieu giao du toan CTMTQG 2014 giao 5" xfId="9534" xr:uid="{00000000-0005-0000-0000-000076310000}"/>
    <cellStyle name="T_DU AN TKQH VA CHUAN BI DAU TU NAM 2007 sua ngay 9-11_Bieu mau danh muc du an thuoc CTMTQG nam 2008_160715 Mau bieu du toan vong I nam 2017" xfId="9535" xr:uid="{00000000-0005-0000-0000-000077310000}"/>
    <cellStyle name="T_DU AN TKQH VA CHUAN BI DAU TU NAM 2007 sua ngay 9-11_Bieu mau danh muc du an thuoc CTMTQG nam 2008_160715 Mau bieu du toan vong I nam 2017 2" xfId="9536" xr:uid="{00000000-0005-0000-0000-000078310000}"/>
    <cellStyle name="T_DU AN TKQH VA CHUAN BI DAU TU NAM 2007 sua ngay 9-11_Bieu mau danh muc du an thuoc CTMTQG nam 2008_160715 Mau bieu du toan vong I nam 2017 2 2" xfId="9537" xr:uid="{00000000-0005-0000-0000-000079310000}"/>
    <cellStyle name="T_DU AN TKQH VA CHUAN BI DAU TU NAM 2007 sua ngay 9-11_Bieu mau danh muc du an thuoc CTMTQG nam 2008_160715 Mau bieu du toan vong I nam 2017 2 3" xfId="9538" xr:uid="{00000000-0005-0000-0000-00007A310000}"/>
    <cellStyle name="T_DU AN TKQH VA CHUAN BI DAU TU NAM 2007 sua ngay 9-11_Bieu mau danh muc du an thuoc CTMTQG nam 2008_160715 Mau bieu du toan vong I nam 2017 3" xfId="9539" xr:uid="{00000000-0005-0000-0000-00007B310000}"/>
    <cellStyle name="T_DU AN TKQH VA CHUAN BI DAU TU NAM 2007 sua ngay 9-11_Bieu mau danh muc du an thuoc CTMTQG nam 2008_160715 Mau bieu du toan vong I nam 2017 3 2" xfId="9540" xr:uid="{00000000-0005-0000-0000-00007C310000}"/>
    <cellStyle name="T_DU AN TKQH VA CHUAN BI DAU TU NAM 2007 sua ngay 9-11_Bieu mau danh muc du an thuoc CTMTQG nam 2008_160715 Mau bieu du toan vong I nam 2017 3 3" xfId="9541" xr:uid="{00000000-0005-0000-0000-00007D310000}"/>
    <cellStyle name="T_DU AN TKQH VA CHUAN BI DAU TU NAM 2007 sua ngay 9-11_Bieu mau danh muc du an thuoc CTMTQG nam 2008_160715 Mau bieu du toan vong I nam 2017 4" xfId="9542" xr:uid="{00000000-0005-0000-0000-00007E310000}"/>
    <cellStyle name="T_DU AN TKQH VA CHUAN BI DAU TU NAM 2007 sua ngay 9-11_Bieu mau danh muc du an thuoc CTMTQG nam 2008_160715 Mau bieu du toan vong I nam 2017 5" xfId="9543" xr:uid="{00000000-0005-0000-0000-00007F310000}"/>
    <cellStyle name="T_DU AN TKQH VA CHUAN BI DAU TU NAM 2007 sua ngay 9-11_Bieu mau danh muc du an thuoc CTMTQG nam 2008_bieu tong hop" xfId="9544" xr:uid="{00000000-0005-0000-0000-000080310000}"/>
    <cellStyle name="T_DU AN TKQH VA CHUAN BI DAU TU NAM 2007 sua ngay 9-11_Bieu mau danh muc du an thuoc CTMTQG nam 2008_bieu tong hop 2" xfId="9545" xr:uid="{00000000-0005-0000-0000-000081310000}"/>
    <cellStyle name="T_DU AN TKQH VA CHUAN BI DAU TU NAM 2007 sua ngay 9-11_Bieu mau danh muc du an thuoc CTMTQG nam 2008_bieu tong hop 2 2" xfId="9546" xr:uid="{00000000-0005-0000-0000-000082310000}"/>
    <cellStyle name="T_DU AN TKQH VA CHUAN BI DAU TU NAM 2007 sua ngay 9-11_Bieu mau danh muc du an thuoc CTMTQG nam 2008_bieu tong hop 2 2 2" xfId="9547" xr:uid="{00000000-0005-0000-0000-000083310000}"/>
    <cellStyle name="T_DU AN TKQH VA CHUAN BI DAU TU NAM 2007 sua ngay 9-11_Bieu mau danh muc du an thuoc CTMTQG nam 2008_bieu tong hop 2 2 3" xfId="9548" xr:uid="{00000000-0005-0000-0000-000084310000}"/>
    <cellStyle name="T_DU AN TKQH VA CHUAN BI DAU TU NAM 2007 sua ngay 9-11_Bieu mau danh muc du an thuoc CTMTQG nam 2008_bieu tong hop 2 3" xfId="9549" xr:uid="{00000000-0005-0000-0000-000085310000}"/>
    <cellStyle name="T_DU AN TKQH VA CHUAN BI DAU TU NAM 2007 sua ngay 9-11_Bieu mau danh muc du an thuoc CTMTQG nam 2008_bieu tong hop 2 3 2" xfId="9550" xr:uid="{00000000-0005-0000-0000-000086310000}"/>
    <cellStyle name="T_DU AN TKQH VA CHUAN BI DAU TU NAM 2007 sua ngay 9-11_Bieu mau danh muc du an thuoc CTMTQG nam 2008_bieu tong hop 2 3 3" xfId="9551" xr:uid="{00000000-0005-0000-0000-000087310000}"/>
    <cellStyle name="T_DU AN TKQH VA CHUAN BI DAU TU NAM 2007 sua ngay 9-11_Bieu mau danh muc du an thuoc CTMTQG nam 2008_bieu tong hop 2 4" xfId="9552" xr:uid="{00000000-0005-0000-0000-000088310000}"/>
    <cellStyle name="T_DU AN TKQH VA CHUAN BI DAU TU NAM 2007 sua ngay 9-11_Bieu mau danh muc du an thuoc CTMTQG nam 2008_bieu tong hop 2 5" xfId="9553" xr:uid="{00000000-0005-0000-0000-000089310000}"/>
    <cellStyle name="T_DU AN TKQH VA CHUAN BI DAU TU NAM 2007 sua ngay 9-11_Bieu mau danh muc du an thuoc CTMTQG nam 2008_bieu tong hop 3" xfId="9554" xr:uid="{00000000-0005-0000-0000-00008A310000}"/>
    <cellStyle name="T_DU AN TKQH VA CHUAN BI DAU TU NAM 2007 sua ngay 9-11_Bieu mau danh muc du an thuoc CTMTQG nam 2008_bieu tong hop 3 2" xfId="9555" xr:uid="{00000000-0005-0000-0000-00008B310000}"/>
    <cellStyle name="T_DU AN TKQH VA CHUAN BI DAU TU NAM 2007 sua ngay 9-11_Bieu mau danh muc du an thuoc CTMTQG nam 2008_bieu tong hop 3 3" xfId="9556" xr:uid="{00000000-0005-0000-0000-00008C310000}"/>
    <cellStyle name="T_DU AN TKQH VA CHUAN BI DAU TU NAM 2007 sua ngay 9-11_Bieu mau danh muc du an thuoc CTMTQG nam 2008_bieu tong hop 4" xfId="9557" xr:uid="{00000000-0005-0000-0000-00008D310000}"/>
    <cellStyle name="T_DU AN TKQH VA CHUAN BI DAU TU NAM 2007 sua ngay 9-11_Bieu mau danh muc du an thuoc CTMTQG nam 2008_bieu tong hop 4 2" xfId="9558" xr:uid="{00000000-0005-0000-0000-00008E310000}"/>
    <cellStyle name="T_DU AN TKQH VA CHUAN BI DAU TU NAM 2007 sua ngay 9-11_Bieu mau danh muc du an thuoc CTMTQG nam 2008_bieu tong hop 4 3" xfId="9559" xr:uid="{00000000-0005-0000-0000-00008F310000}"/>
    <cellStyle name="T_DU AN TKQH VA CHUAN BI DAU TU NAM 2007 sua ngay 9-11_Bieu mau danh muc du an thuoc CTMTQG nam 2008_bieu tong hop 5" xfId="9560" xr:uid="{00000000-0005-0000-0000-000090310000}"/>
    <cellStyle name="T_DU AN TKQH VA CHUAN BI DAU TU NAM 2007 sua ngay 9-11_Bieu mau danh muc du an thuoc CTMTQG nam 2008_bieu tong hop 6" xfId="9561" xr:uid="{00000000-0005-0000-0000-000091310000}"/>
    <cellStyle name="T_DU AN TKQH VA CHUAN BI DAU TU NAM 2007 sua ngay 9-11_Bieu mau danh muc du an thuoc CTMTQG nam 2008_Du toan chi NSDP 2017" xfId="9562" xr:uid="{00000000-0005-0000-0000-000092310000}"/>
    <cellStyle name="T_DU AN TKQH VA CHUAN BI DAU TU NAM 2007 sua ngay 9-11_Bieu mau danh muc du an thuoc CTMTQG nam 2008_Du toan chi NSDP 2017 2" xfId="9563" xr:uid="{00000000-0005-0000-0000-000093310000}"/>
    <cellStyle name="T_DU AN TKQH VA CHUAN BI DAU TU NAM 2007 sua ngay 9-11_Bieu mau danh muc du an thuoc CTMTQG nam 2008_Du toan chi NSDP 2017 2 2" xfId="9564" xr:uid="{00000000-0005-0000-0000-000094310000}"/>
    <cellStyle name="T_DU AN TKQH VA CHUAN BI DAU TU NAM 2007 sua ngay 9-11_Bieu mau danh muc du an thuoc CTMTQG nam 2008_Du toan chi NSDP 2017 2 3" xfId="9565" xr:uid="{00000000-0005-0000-0000-000095310000}"/>
    <cellStyle name="T_DU AN TKQH VA CHUAN BI DAU TU NAM 2007 sua ngay 9-11_Bieu mau danh muc du an thuoc CTMTQG nam 2008_Du toan chi NSDP 2017 3" xfId="9566" xr:uid="{00000000-0005-0000-0000-000096310000}"/>
    <cellStyle name="T_DU AN TKQH VA CHUAN BI DAU TU NAM 2007 sua ngay 9-11_Bieu mau danh muc du an thuoc CTMTQG nam 2008_Du toan chi NSDP 2017 3 2" xfId="9567" xr:uid="{00000000-0005-0000-0000-000097310000}"/>
    <cellStyle name="T_DU AN TKQH VA CHUAN BI DAU TU NAM 2007 sua ngay 9-11_Bieu mau danh muc du an thuoc CTMTQG nam 2008_Du toan chi NSDP 2017 3 3" xfId="9568" xr:uid="{00000000-0005-0000-0000-000098310000}"/>
    <cellStyle name="T_DU AN TKQH VA CHUAN BI DAU TU NAM 2007 sua ngay 9-11_Bieu mau danh muc du an thuoc CTMTQG nam 2008_Du toan chi NSDP 2017 4" xfId="9569" xr:uid="{00000000-0005-0000-0000-000099310000}"/>
    <cellStyle name="T_DU AN TKQH VA CHUAN BI DAU TU NAM 2007 sua ngay 9-11_Bieu mau danh muc du an thuoc CTMTQG nam 2008_Du toan chi NSDP 2017 5" xfId="9570" xr:uid="{00000000-0005-0000-0000-00009A310000}"/>
    <cellStyle name="T_DU AN TKQH VA CHUAN BI DAU TU NAM 2007 sua ngay 9-11_Bieu mau danh muc du an thuoc CTMTQG nam 2008_KH TPCP vung TNB (03-1-2012)" xfId="13025" xr:uid="{00000000-0005-0000-0000-00009B310000}"/>
    <cellStyle name="T_DU AN TKQH VA CHUAN BI DAU TU NAM 2007 sua ngay 9-11_Bieu mau danh muc du an thuoc CTMTQG nam 2008_KH TPCP vung TNB (03-1-2012) 2" xfId="13026" xr:uid="{00000000-0005-0000-0000-00009C310000}"/>
    <cellStyle name="T_DU AN TKQH VA CHUAN BI DAU TU NAM 2007 sua ngay 9-11_Bieu mau danh muc du an thuoc CTMTQG nam 2008_Tong hop ra soat von ung 2011 -Chau" xfId="9571" xr:uid="{00000000-0005-0000-0000-00009D310000}"/>
    <cellStyle name="T_DU AN TKQH VA CHUAN BI DAU TU NAM 2007 sua ngay 9-11_Bieu mau danh muc du an thuoc CTMTQG nam 2008_Tong hop ra soat von ung 2011 -Chau 2" xfId="9572" xr:uid="{00000000-0005-0000-0000-00009E310000}"/>
    <cellStyle name="T_DU AN TKQH VA CHUAN BI DAU TU NAM 2007 sua ngay 9-11_Bieu mau danh muc du an thuoc CTMTQG nam 2008_Tong hop ra soat von ung 2011 -Chau 2 2" xfId="9573" xr:uid="{00000000-0005-0000-0000-00009F310000}"/>
    <cellStyle name="T_DU AN TKQH VA CHUAN BI DAU TU NAM 2007 sua ngay 9-11_Bieu mau danh muc du an thuoc CTMTQG nam 2008_Tong hop ra soat von ung 2011 -Chau 2 2 2" xfId="9574" xr:uid="{00000000-0005-0000-0000-0000A0310000}"/>
    <cellStyle name="T_DU AN TKQH VA CHUAN BI DAU TU NAM 2007 sua ngay 9-11_Bieu mau danh muc du an thuoc CTMTQG nam 2008_Tong hop ra soat von ung 2011 -Chau 2 2 3" xfId="9575" xr:uid="{00000000-0005-0000-0000-0000A1310000}"/>
    <cellStyle name="T_DU AN TKQH VA CHUAN BI DAU TU NAM 2007 sua ngay 9-11_Bieu mau danh muc du an thuoc CTMTQG nam 2008_Tong hop ra soat von ung 2011 -Chau 2 3" xfId="9576" xr:uid="{00000000-0005-0000-0000-0000A2310000}"/>
    <cellStyle name="T_DU AN TKQH VA CHUAN BI DAU TU NAM 2007 sua ngay 9-11_Bieu mau danh muc du an thuoc CTMTQG nam 2008_Tong hop ra soat von ung 2011 -Chau 2 3 2" xfId="9577" xr:uid="{00000000-0005-0000-0000-0000A3310000}"/>
    <cellStyle name="T_DU AN TKQH VA CHUAN BI DAU TU NAM 2007 sua ngay 9-11_Bieu mau danh muc du an thuoc CTMTQG nam 2008_Tong hop ra soat von ung 2011 -Chau 2 3 3" xfId="9578" xr:uid="{00000000-0005-0000-0000-0000A4310000}"/>
    <cellStyle name="T_DU AN TKQH VA CHUAN BI DAU TU NAM 2007 sua ngay 9-11_Bieu mau danh muc du an thuoc CTMTQG nam 2008_Tong hop ra soat von ung 2011 -Chau 2 4" xfId="9579" xr:uid="{00000000-0005-0000-0000-0000A5310000}"/>
    <cellStyle name="T_DU AN TKQH VA CHUAN BI DAU TU NAM 2007 sua ngay 9-11_Bieu mau danh muc du an thuoc CTMTQG nam 2008_Tong hop ra soat von ung 2011 -Chau 2 5" xfId="9580" xr:uid="{00000000-0005-0000-0000-0000A6310000}"/>
    <cellStyle name="T_DU AN TKQH VA CHUAN BI DAU TU NAM 2007 sua ngay 9-11_Bieu mau danh muc du an thuoc CTMTQG nam 2008_Tong hop ra soat von ung 2011 -Chau 3" xfId="9581" xr:uid="{00000000-0005-0000-0000-0000A7310000}"/>
    <cellStyle name="T_DU AN TKQH VA CHUAN BI DAU TU NAM 2007 sua ngay 9-11_Bieu mau danh muc du an thuoc CTMTQG nam 2008_Tong hop ra soat von ung 2011 -Chau 3 2" xfId="9582" xr:uid="{00000000-0005-0000-0000-0000A8310000}"/>
    <cellStyle name="T_DU AN TKQH VA CHUAN BI DAU TU NAM 2007 sua ngay 9-11_Bieu mau danh muc du an thuoc CTMTQG nam 2008_Tong hop ra soat von ung 2011 -Chau 3 3" xfId="9583" xr:uid="{00000000-0005-0000-0000-0000A9310000}"/>
    <cellStyle name="T_DU AN TKQH VA CHUAN BI DAU TU NAM 2007 sua ngay 9-11_Bieu mau danh muc du an thuoc CTMTQG nam 2008_Tong hop ra soat von ung 2011 -Chau 4" xfId="9584" xr:uid="{00000000-0005-0000-0000-0000AA310000}"/>
    <cellStyle name="T_DU AN TKQH VA CHUAN BI DAU TU NAM 2007 sua ngay 9-11_Bieu mau danh muc du an thuoc CTMTQG nam 2008_Tong hop ra soat von ung 2011 -Chau 4 2" xfId="9585" xr:uid="{00000000-0005-0000-0000-0000AB310000}"/>
    <cellStyle name="T_DU AN TKQH VA CHUAN BI DAU TU NAM 2007 sua ngay 9-11_Bieu mau danh muc du an thuoc CTMTQG nam 2008_Tong hop ra soat von ung 2011 -Chau 4 3" xfId="9586" xr:uid="{00000000-0005-0000-0000-0000AC310000}"/>
    <cellStyle name="T_DU AN TKQH VA CHUAN BI DAU TU NAM 2007 sua ngay 9-11_Bieu mau danh muc du an thuoc CTMTQG nam 2008_Tong hop ra soat von ung 2011 -Chau 5" xfId="9587" xr:uid="{00000000-0005-0000-0000-0000AD310000}"/>
    <cellStyle name="T_DU AN TKQH VA CHUAN BI DAU TU NAM 2007 sua ngay 9-11_Bieu mau danh muc du an thuoc CTMTQG nam 2008_Tong hop ra soat von ung 2011 -Chau 6" xfId="9588" xr:uid="{00000000-0005-0000-0000-0000AE310000}"/>
    <cellStyle name="T_DU AN TKQH VA CHUAN BI DAU TU NAM 2007 sua ngay 9-11_Bieu mau danh muc du an thuoc CTMTQG nam 2008_Tong hop -Yte-Giao thong-Thuy loi-24-6" xfId="9589" xr:uid="{00000000-0005-0000-0000-0000AF310000}"/>
    <cellStyle name="T_DU AN TKQH VA CHUAN BI DAU TU NAM 2007 sua ngay 9-11_Bieu mau danh muc du an thuoc CTMTQG nam 2008_Tong hop -Yte-Giao thong-Thuy loi-24-6 2" xfId="9590" xr:uid="{00000000-0005-0000-0000-0000B0310000}"/>
    <cellStyle name="T_DU AN TKQH VA CHUAN BI DAU TU NAM 2007 sua ngay 9-11_Bieu mau danh muc du an thuoc CTMTQG nam 2008_Tong hop -Yte-Giao thong-Thuy loi-24-6 2 2" xfId="9591" xr:uid="{00000000-0005-0000-0000-0000B1310000}"/>
    <cellStyle name="T_DU AN TKQH VA CHUAN BI DAU TU NAM 2007 sua ngay 9-11_Bieu mau danh muc du an thuoc CTMTQG nam 2008_Tong hop -Yte-Giao thong-Thuy loi-24-6 2 2 2" xfId="9592" xr:uid="{00000000-0005-0000-0000-0000B2310000}"/>
    <cellStyle name="T_DU AN TKQH VA CHUAN BI DAU TU NAM 2007 sua ngay 9-11_Bieu mau danh muc du an thuoc CTMTQG nam 2008_Tong hop -Yte-Giao thong-Thuy loi-24-6 2 2 3" xfId="9593" xr:uid="{00000000-0005-0000-0000-0000B3310000}"/>
    <cellStyle name="T_DU AN TKQH VA CHUAN BI DAU TU NAM 2007 sua ngay 9-11_Bieu mau danh muc du an thuoc CTMTQG nam 2008_Tong hop -Yte-Giao thong-Thuy loi-24-6 2 3" xfId="9594" xr:uid="{00000000-0005-0000-0000-0000B4310000}"/>
    <cellStyle name="T_DU AN TKQH VA CHUAN BI DAU TU NAM 2007 sua ngay 9-11_Bieu mau danh muc du an thuoc CTMTQG nam 2008_Tong hop -Yte-Giao thong-Thuy loi-24-6 2 3 2" xfId="9595" xr:uid="{00000000-0005-0000-0000-0000B5310000}"/>
    <cellStyle name="T_DU AN TKQH VA CHUAN BI DAU TU NAM 2007 sua ngay 9-11_Bieu mau danh muc du an thuoc CTMTQG nam 2008_Tong hop -Yte-Giao thong-Thuy loi-24-6 2 3 3" xfId="9596" xr:uid="{00000000-0005-0000-0000-0000B6310000}"/>
    <cellStyle name="T_DU AN TKQH VA CHUAN BI DAU TU NAM 2007 sua ngay 9-11_Bieu mau danh muc du an thuoc CTMTQG nam 2008_Tong hop -Yte-Giao thong-Thuy loi-24-6 2 4" xfId="9597" xr:uid="{00000000-0005-0000-0000-0000B7310000}"/>
    <cellStyle name="T_DU AN TKQH VA CHUAN BI DAU TU NAM 2007 sua ngay 9-11_Bieu mau danh muc du an thuoc CTMTQG nam 2008_Tong hop -Yte-Giao thong-Thuy loi-24-6 2 5" xfId="9598" xr:uid="{00000000-0005-0000-0000-0000B8310000}"/>
    <cellStyle name="T_DU AN TKQH VA CHUAN BI DAU TU NAM 2007 sua ngay 9-11_Bieu mau danh muc du an thuoc CTMTQG nam 2008_Tong hop -Yte-Giao thong-Thuy loi-24-6 3" xfId="9599" xr:uid="{00000000-0005-0000-0000-0000B9310000}"/>
    <cellStyle name="T_DU AN TKQH VA CHUAN BI DAU TU NAM 2007 sua ngay 9-11_Bieu mau danh muc du an thuoc CTMTQG nam 2008_Tong hop -Yte-Giao thong-Thuy loi-24-6 3 2" xfId="9600" xr:uid="{00000000-0005-0000-0000-0000BA310000}"/>
    <cellStyle name="T_DU AN TKQH VA CHUAN BI DAU TU NAM 2007 sua ngay 9-11_Bieu mau danh muc du an thuoc CTMTQG nam 2008_Tong hop -Yte-Giao thong-Thuy loi-24-6 3 3" xfId="9601" xr:uid="{00000000-0005-0000-0000-0000BB310000}"/>
    <cellStyle name="T_DU AN TKQH VA CHUAN BI DAU TU NAM 2007 sua ngay 9-11_Bieu mau danh muc du an thuoc CTMTQG nam 2008_Tong hop -Yte-Giao thong-Thuy loi-24-6 4" xfId="9602" xr:uid="{00000000-0005-0000-0000-0000BC310000}"/>
    <cellStyle name="T_DU AN TKQH VA CHUAN BI DAU TU NAM 2007 sua ngay 9-11_Bieu mau danh muc du an thuoc CTMTQG nam 2008_Tong hop -Yte-Giao thong-Thuy loi-24-6 4 2" xfId="9603" xr:uid="{00000000-0005-0000-0000-0000BD310000}"/>
    <cellStyle name="T_DU AN TKQH VA CHUAN BI DAU TU NAM 2007 sua ngay 9-11_Bieu mau danh muc du an thuoc CTMTQG nam 2008_Tong hop -Yte-Giao thong-Thuy loi-24-6 4 3" xfId="9604" xr:uid="{00000000-0005-0000-0000-0000BE310000}"/>
    <cellStyle name="T_DU AN TKQH VA CHUAN BI DAU TU NAM 2007 sua ngay 9-11_Bieu mau danh muc du an thuoc CTMTQG nam 2008_Tong hop -Yte-Giao thong-Thuy loi-24-6 5" xfId="9605" xr:uid="{00000000-0005-0000-0000-0000BF310000}"/>
    <cellStyle name="T_DU AN TKQH VA CHUAN BI DAU TU NAM 2007 sua ngay 9-11_Bieu mau danh muc du an thuoc CTMTQG nam 2008_Tong hop -Yte-Giao thong-Thuy loi-24-6 6" xfId="9606" xr:uid="{00000000-0005-0000-0000-0000C0310000}"/>
    <cellStyle name="T_DU AN TKQH VA CHUAN BI DAU TU NAM 2007 sua ngay 9-11_Du an khoi cong moi nam 2010" xfId="9607" xr:uid="{00000000-0005-0000-0000-0000C1310000}"/>
    <cellStyle name="T_DU AN TKQH VA CHUAN BI DAU TU NAM 2007 sua ngay 9-11_Du an khoi cong moi nam 2010 2" xfId="9608" xr:uid="{00000000-0005-0000-0000-0000C2310000}"/>
    <cellStyle name="T_DU AN TKQH VA CHUAN BI DAU TU NAM 2007 sua ngay 9-11_Du an khoi cong moi nam 2010 2 2" xfId="9609" xr:uid="{00000000-0005-0000-0000-0000C3310000}"/>
    <cellStyle name="T_DU AN TKQH VA CHUAN BI DAU TU NAM 2007 sua ngay 9-11_Du an khoi cong moi nam 2010 2 2 2" xfId="9610" xr:uid="{00000000-0005-0000-0000-0000C4310000}"/>
    <cellStyle name="T_DU AN TKQH VA CHUAN BI DAU TU NAM 2007 sua ngay 9-11_Du an khoi cong moi nam 2010 2 2 3" xfId="9611" xr:uid="{00000000-0005-0000-0000-0000C5310000}"/>
    <cellStyle name="T_DU AN TKQH VA CHUAN BI DAU TU NAM 2007 sua ngay 9-11_Du an khoi cong moi nam 2010 2 3" xfId="9612" xr:uid="{00000000-0005-0000-0000-0000C6310000}"/>
    <cellStyle name="T_DU AN TKQH VA CHUAN BI DAU TU NAM 2007 sua ngay 9-11_Du an khoi cong moi nam 2010 2 3 2" xfId="9613" xr:uid="{00000000-0005-0000-0000-0000C7310000}"/>
    <cellStyle name="T_DU AN TKQH VA CHUAN BI DAU TU NAM 2007 sua ngay 9-11_Du an khoi cong moi nam 2010 2 3 3" xfId="9614" xr:uid="{00000000-0005-0000-0000-0000C8310000}"/>
    <cellStyle name="T_DU AN TKQH VA CHUAN BI DAU TU NAM 2007 sua ngay 9-11_Du an khoi cong moi nam 2010 2 4" xfId="9615" xr:uid="{00000000-0005-0000-0000-0000C9310000}"/>
    <cellStyle name="T_DU AN TKQH VA CHUAN BI DAU TU NAM 2007 sua ngay 9-11_Du an khoi cong moi nam 2010 2 5" xfId="9616" xr:uid="{00000000-0005-0000-0000-0000CA310000}"/>
    <cellStyle name="T_DU AN TKQH VA CHUAN BI DAU TU NAM 2007 sua ngay 9-11_Du an khoi cong moi nam 2010 3" xfId="9617" xr:uid="{00000000-0005-0000-0000-0000CB310000}"/>
    <cellStyle name="T_DU AN TKQH VA CHUAN BI DAU TU NAM 2007 sua ngay 9-11_Du an khoi cong moi nam 2010 3 2" xfId="9618" xr:uid="{00000000-0005-0000-0000-0000CC310000}"/>
    <cellStyle name="T_DU AN TKQH VA CHUAN BI DAU TU NAM 2007 sua ngay 9-11_Du an khoi cong moi nam 2010 3 2 2" xfId="9619" xr:uid="{00000000-0005-0000-0000-0000CD310000}"/>
    <cellStyle name="T_DU AN TKQH VA CHUAN BI DAU TU NAM 2007 sua ngay 9-11_Du an khoi cong moi nam 2010 3 2 3" xfId="9620" xr:uid="{00000000-0005-0000-0000-0000CE310000}"/>
    <cellStyle name="T_DU AN TKQH VA CHUAN BI DAU TU NAM 2007 sua ngay 9-11_Du an khoi cong moi nam 2010 3 3" xfId="9621" xr:uid="{00000000-0005-0000-0000-0000CF310000}"/>
    <cellStyle name="T_DU AN TKQH VA CHUAN BI DAU TU NAM 2007 sua ngay 9-11_Du an khoi cong moi nam 2010 3 3 2" xfId="9622" xr:uid="{00000000-0005-0000-0000-0000D0310000}"/>
    <cellStyle name="T_DU AN TKQH VA CHUAN BI DAU TU NAM 2007 sua ngay 9-11_Du an khoi cong moi nam 2010 3 3 3" xfId="9623" xr:uid="{00000000-0005-0000-0000-0000D1310000}"/>
    <cellStyle name="T_DU AN TKQH VA CHUAN BI DAU TU NAM 2007 sua ngay 9-11_Du an khoi cong moi nam 2010 3 4" xfId="9624" xr:uid="{00000000-0005-0000-0000-0000D2310000}"/>
    <cellStyle name="T_DU AN TKQH VA CHUAN BI DAU TU NAM 2007 sua ngay 9-11_Du an khoi cong moi nam 2010 3 5" xfId="9625" xr:uid="{00000000-0005-0000-0000-0000D3310000}"/>
    <cellStyle name="T_DU AN TKQH VA CHUAN BI DAU TU NAM 2007 sua ngay 9-11_Du an khoi cong moi nam 2010 4" xfId="9626" xr:uid="{00000000-0005-0000-0000-0000D4310000}"/>
    <cellStyle name="T_DU AN TKQH VA CHUAN BI DAU TU NAM 2007 sua ngay 9-11_Du an khoi cong moi nam 2010 4 2" xfId="9627" xr:uid="{00000000-0005-0000-0000-0000D5310000}"/>
    <cellStyle name="T_DU AN TKQH VA CHUAN BI DAU TU NAM 2007 sua ngay 9-11_Du an khoi cong moi nam 2010 4 3" xfId="9628" xr:uid="{00000000-0005-0000-0000-0000D6310000}"/>
    <cellStyle name="T_DU AN TKQH VA CHUAN BI DAU TU NAM 2007 sua ngay 9-11_Du an khoi cong moi nam 2010 5" xfId="9629" xr:uid="{00000000-0005-0000-0000-0000D7310000}"/>
    <cellStyle name="T_DU AN TKQH VA CHUAN BI DAU TU NAM 2007 sua ngay 9-11_Du an khoi cong moi nam 2010 5 2" xfId="9630" xr:uid="{00000000-0005-0000-0000-0000D8310000}"/>
    <cellStyle name="T_DU AN TKQH VA CHUAN BI DAU TU NAM 2007 sua ngay 9-11_Du an khoi cong moi nam 2010 5 3" xfId="9631" xr:uid="{00000000-0005-0000-0000-0000D9310000}"/>
    <cellStyle name="T_DU AN TKQH VA CHUAN BI DAU TU NAM 2007 sua ngay 9-11_Du an khoi cong moi nam 2010 6" xfId="9632" xr:uid="{00000000-0005-0000-0000-0000DA310000}"/>
    <cellStyle name="T_DU AN TKQH VA CHUAN BI DAU TU NAM 2007 sua ngay 9-11_Du an khoi cong moi nam 2010 7" xfId="9633" xr:uid="{00000000-0005-0000-0000-0000DB310000}"/>
    <cellStyle name="T_DU AN TKQH VA CHUAN BI DAU TU NAM 2007 sua ngay 9-11_Du an khoi cong moi nam 2010_!1 1 bao cao giao KH ve HTCMT vung TNB   12-12-2011" xfId="13027" xr:uid="{00000000-0005-0000-0000-0000DC310000}"/>
    <cellStyle name="T_DU AN TKQH VA CHUAN BI DAU TU NAM 2007 sua ngay 9-11_Du an khoi cong moi nam 2010_!1 1 bao cao giao KH ve HTCMT vung TNB   12-12-2011 2" xfId="13028" xr:uid="{00000000-0005-0000-0000-0000DD310000}"/>
    <cellStyle name="T_DU AN TKQH VA CHUAN BI DAU TU NAM 2007 sua ngay 9-11_Du an khoi cong moi nam 2010_131114- Bieu giao du toan CTMTQG 2014 giao" xfId="9634" xr:uid="{00000000-0005-0000-0000-0000DE310000}"/>
    <cellStyle name="T_DU AN TKQH VA CHUAN BI DAU TU NAM 2007 sua ngay 9-11_Du an khoi cong moi nam 2010_131114- Bieu giao du toan CTMTQG 2014 giao 2" xfId="9635" xr:uid="{00000000-0005-0000-0000-0000DF310000}"/>
    <cellStyle name="T_DU AN TKQH VA CHUAN BI DAU TU NAM 2007 sua ngay 9-11_Du an khoi cong moi nam 2010_131114- Bieu giao du toan CTMTQG 2014 giao 2 2" xfId="9636" xr:uid="{00000000-0005-0000-0000-0000E0310000}"/>
    <cellStyle name="T_DU AN TKQH VA CHUAN BI DAU TU NAM 2007 sua ngay 9-11_Du an khoi cong moi nam 2010_131114- Bieu giao du toan CTMTQG 2014 giao 2 3" xfId="9637" xr:uid="{00000000-0005-0000-0000-0000E1310000}"/>
    <cellStyle name="T_DU AN TKQH VA CHUAN BI DAU TU NAM 2007 sua ngay 9-11_Du an khoi cong moi nam 2010_131114- Bieu giao du toan CTMTQG 2014 giao 3" xfId="9638" xr:uid="{00000000-0005-0000-0000-0000E2310000}"/>
    <cellStyle name="T_DU AN TKQH VA CHUAN BI DAU TU NAM 2007 sua ngay 9-11_Du an khoi cong moi nam 2010_131114- Bieu giao du toan CTMTQG 2014 giao 3 2" xfId="9639" xr:uid="{00000000-0005-0000-0000-0000E3310000}"/>
    <cellStyle name="T_DU AN TKQH VA CHUAN BI DAU TU NAM 2007 sua ngay 9-11_Du an khoi cong moi nam 2010_131114- Bieu giao du toan CTMTQG 2014 giao 3 3" xfId="9640" xr:uid="{00000000-0005-0000-0000-0000E4310000}"/>
    <cellStyle name="T_DU AN TKQH VA CHUAN BI DAU TU NAM 2007 sua ngay 9-11_Du an khoi cong moi nam 2010_131114- Bieu giao du toan CTMTQG 2014 giao 4" xfId="9641" xr:uid="{00000000-0005-0000-0000-0000E5310000}"/>
    <cellStyle name="T_DU AN TKQH VA CHUAN BI DAU TU NAM 2007 sua ngay 9-11_Du an khoi cong moi nam 2010_131114- Bieu giao du toan CTMTQG 2014 giao 5" xfId="9642" xr:uid="{00000000-0005-0000-0000-0000E6310000}"/>
    <cellStyle name="T_DU AN TKQH VA CHUAN BI DAU TU NAM 2007 sua ngay 9-11_Du an khoi cong moi nam 2010_160715 Mau bieu du toan vong I nam 2017" xfId="9643" xr:uid="{00000000-0005-0000-0000-0000E7310000}"/>
    <cellStyle name="T_DU AN TKQH VA CHUAN BI DAU TU NAM 2007 sua ngay 9-11_Du an khoi cong moi nam 2010_160715 Mau bieu du toan vong I nam 2017 2" xfId="9644" xr:uid="{00000000-0005-0000-0000-0000E8310000}"/>
    <cellStyle name="T_DU AN TKQH VA CHUAN BI DAU TU NAM 2007 sua ngay 9-11_Du an khoi cong moi nam 2010_160715 Mau bieu du toan vong I nam 2017 2 2" xfId="9645" xr:uid="{00000000-0005-0000-0000-0000E9310000}"/>
    <cellStyle name="T_DU AN TKQH VA CHUAN BI DAU TU NAM 2007 sua ngay 9-11_Du an khoi cong moi nam 2010_160715 Mau bieu du toan vong I nam 2017 2 3" xfId="9646" xr:uid="{00000000-0005-0000-0000-0000EA310000}"/>
    <cellStyle name="T_DU AN TKQH VA CHUAN BI DAU TU NAM 2007 sua ngay 9-11_Du an khoi cong moi nam 2010_160715 Mau bieu du toan vong I nam 2017 3" xfId="9647" xr:uid="{00000000-0005-0000-0000-0000EB310000}"/>
    <cellStyle name="T_DU AN TKQH VA CHUAN BI DAU TU NAM 2007 sua ngay 9-11_Du an khoi cong moi nam 2010_160715 Mau bieu du toan vong I nam 2017 3 2" xfId="9648" xr:uid="{00000000-0005-0000-0000-0000EC310000}"/>
    <cellStyle name="T_DU AN TKQH VA CHUAN BI DAU TU NAM 2007 sua ngay 9-11_Du an khoi cong moi nam 2010_160715 Mau bieu du toan vong I nam 2017 3 3" xfId="9649" xr:uid="{00000000-0005-0000-0000-0000ED310000}"/>
    <cellStyle name="T_DU AN TKQH VA CHUAN BI DAU TU NAM 2007 sua ngay 9-11_Du an khoi cong moi nam 2010_160715 Mau bieu du toan vong I nam 2017 4" xfId="9650" xr:uid="{00000000-0005-0000-0000-0000EE310000}"/>
    <cellStyle name="T_DU AN TKQH VA CHUAN BI DAU TU NAM 2007 sua ngay 9-11_Du an khoi cong moi nam 2010_160715 Mau bieu du toan vong I nam 2017 5" xfId="9651" xr:uid="{00000000-0005-0000-0000-0000EF310000}"/>
    <cellStyle name="T_DU AN TKQH VA CHUAN BI DAU TU NAM 2007 sua ngay 9-11_Du an khoi cong moi nam 2010_bieu tong hop" xfId="9652" xr:uid="{00000000-0005-0000-0000-0000F0310000}"/>
    <cellStyle name="T_DU AN TKQH VA CHUAN BI DAU TU NAM 2007 sua ngay 9-11_Du an khoi cong moi nam 2010_bieu tong hop 2" xfId="9653" xr:uid="{00000000-0005-0000-0000-0000F1310000}"/>
    <cellStyle name="T_DU AN TKQH VA CHUAN BI DAU TU NAM 2007 sua ngay 9-11_Du an khoi cong moi nam 2010_bieu tong hop 2 2" xfId="9654" xr:uid="{00000000-0005-0000-0000-0000F2310000}"/>
    <cellStyle name="T_DU AN TKQH VA CHUAN BI DAU TU NAM 2007 sua ngay 9-11_Du an khoi cong moi nam 2010_bieu tong hop 2 2 2" xfId="9655" xr:uid="{00000000-0005-0000-0000-0000F3310000}"/>
    <cellStyle name="T_DU AN TKQH VA CHUAN BI DAU TU NAM 2007 sua ngay 9-11_Du an khoi cong moi nam 2010_bieu tong hop 2 2 3" xfId="9656" xr:uid="{00000000-0005-0000-0000-0000F4310000}"/>
    <cellStyle name="T_DU AN TKQH VA CHUAN BI DAU TU NAM 2007 sua ngay 9-11_Du an khoi cong moi nam 2010_bieu tong hop 2 3" xfId="9657" xr:uid="{00000000-0005-0000-0000-0000F5310000}"/>
    <cellStyle name="T_DU AN TKQH VA CHUAN BI DAU TU NAM 2007 sua ngay 9-11_Du an khoi cong moi nam 2010_bieu tong hop 2 3 2" xfId="9658" xr:uid="{00000000-0005-0000-0000-0000F6310000}"/>
    <cellStyle name="T_DU AN TKQH VA CHUAN BI DAU TU NAM 2007 sua ngay 9-11_Du an khoi cong moi nam 2010_bieu tong hop 2 3 3" xfId="9659" xr:uid="{00000000-0005-0000-0000-0000F7310000}"/>
    <cellStyle name="T_DU AN TKQH VA CHUAN BI DAU TU NAM 2007 sua ngay 9-11_Du an khoi cong moi nam 2010_bieu tong hop 2 4" xfId="9660" xr:uid="{00000000-0005-0000-0000-0000F8310000}"/>
    <cellStyle name="T_DU AN TKQH VA CHUAN BI DAU TU NAM 2007 sua ngay 9-11_Du an khoi cong moi nam 2010_bieu tong hop 2 5" xfId="9661" xr:uid="{00000000-0005-0000-0000-0000F9310000}"/>
    <cellStyle name="T_DU AN TKQH VA CHUAN BI DAU TU NAM 2007 sua ngay 9-11_Du an khoi cong moi nam 2010_bieu tong hop 3" xfId="9662" xr:uid="{00000000-0005-0000-0000-0000FA310000}"/>
    <cellStyle name="T_DU AN TKQH VA CHUAN BI DAU TU NAM 2007 sua ngay 9-11_Du an khoi cong moi nam 2010_bieu tong hop 3 2" xfId="9663" xr:uid="{00000000-0005-0000-0000-0000FB310000}"/>
    <cellStyle name="T_DU AN TKQH VA CHUAN BI DAU TU NAM 2007 sua ngay 9-11_Du an khoi cong moi nam 2010_bieu tong hop 3 3" xfId="9664" xr:uid="{00000000-0005-0000-0000-0000FC310000}"/>
    <cellStyle name="T_DU AN TKQH VA CHUAN BI DAU TU NAM 2007 sua ngay 9-11_Du an khoi cong moi nam 2010_bieu tong hop 4" xfId="9665" xr:uid="{00000000-0005-0000-0000-0000FD310000}"/>
    <cellStyle name="T_DU AN TKQH VA CHUAN BI DAU TU NAM 2007 sua ngay 9-11_Du an khoi cong moi nam 2010_bieu tong hop 4 2" xfId="9666" xr:uid="{00000000-0005-0000-0000-0000FE310000}"/>
    <cellStyle name="T_DU AN TKQH VA CHUAN BI DAU TU NAM 2007 sua ngay 9-11_Du an khoi cong moi nam 2010_bieu tong hop 4 3" xfId="9667" xr:uid="{00000000-0005-0000-0000-0000FF310000}"/>
    <cellStyle name="T_DU AN TKQH VA CHUAN BI DAU TU NAM 2007 sua ngay 9-11_Du an khoi cong moi nam 2010_bieu tong hop 5" xfId="9668" xr:uid="{00000000-0005-0000-0000-000000320000}"/>
    <cellStyle name="T_DU AN TKQH VA CHUAN BI DAU TU NAM 2007 sua ngay 9-11_Du an khoi cong moi nam 2010_bieu tong hop 6" xfId="9669" xr:uid="{00000000-0005-0000-0000-000001320000}"/>
    <cellStyle name="T_DU AN TKQH VA CHUAN BI DAU TU NAM 2007 sua ngay 9-11_Du an khoi cong moi nam 2010_Du toan chi NSDP 2017" xfId="9670" xr:uid="{00000000-0005-0000-0000-000002320000}"/>
    <cellStyle name="T_DU AN TKQH VA CHUAN BI DAU TU NAM 2007 sua ngay 9-11_Du an khoi cong moi nam 2010_Du toan chi NSDP 2017 2" xfId="9671" xr:uid="{00000000-0005-0000-0000-000003320000}"/>
    <cellStyle name="T_DU AN TKQH VA CHUAN BI DAU TU NAM 2007 sua ngay 9-11_Du an khoi cong moi nam 2010_Du toan chi NSDP 2017 2 2" xfId="9672" xr:uid="{00000000-0005-0000-0000-000004320000}"/>
    <cellStyle name="T_DU AN TKQH VA CHUAN BI DAU TU NAM 2007 sua ngay 9-11_Du an khoi cong moi nam 2010_Du toan chi NSDP 2017 2 3" xfId="9673" xr:uid="{00000000-0005-0000-0000-000005320000}"/>
    <cellStyle name="T_DU AN TKQH VA CHUAN BI DAU TU NAM 2007 sua ngay 9-11_Du an khoi cong moi nam 2010_Du toan chi NSDP 2017 3" xfId="9674" xr:uid="{00000000-0005-0000-0000-000006320000}"/>
    <cellStyle name="T_DU AN TKQH VA CHUAN BI DAU TU NAM 2007 sua ngay 9-11_Du an khoi cong moi nam 2010_Du toan chi NSDP 2017 3 2" xfId="9675" xr:uid="{00000000-0005-0000-0000-000007320000}"/>
    <cellStyle name="T_DU AN TKQH VA CHUAN BI DAU TU NAM 2007 sua ngay 9-11_Du an khoi cong moi nam 2010_Du toan chi NSDP 2017 3 3" xfId="9676" xr:uid="{00000000-0005-0000-0000-000008320000}"/>
    <cellStyle name="T_DU AN TKQH VA CHUAN BI DAU TU NAM 2007 sua ngay 9-11_Du an khoi cong moi nam 2010_Du toan chi NSDP 2017 4" xfId="9677" xr:uid="{00000000-0005-0000-0000-000009320000}"/>
    <cellStyle name="T_DU AN TKQH VA CHUAN BI DAU TU NAM 2007 sua ngay 9-11_Du an khoi cong moi nam 2010_Du toan chi NSDP 2017 5" xfId="9678" xr:uid="{00000000-0005-0000-0000-00000A320000}"/>
    <cellStyle name="T_DU AN TKQH VA CHUAN BI DAU TU NAM 2007 sua ngay 9-11_Du an khoi cong moi nam 2010_KH TPCP vung TNB (03-1-2012)" xfId="13029" xr:uid="{00000000-0005-0000-0000-00000B320000}"/>
    <cellStyle name="T_DU AN TKQH VA CHUAN BI DAU TU NAM 2007 sua ngay 9-11_Du an khoi cong moi nam 2010_KH TPCP vung TNB (03-1-2012) 2" xfId="13030" xr:uid="{00000000-0005-0000-0000-00000C320000}"/>
    <cellStyle name="T_DU AN TKQH VA CHUAN BI DAU TU NAM 2007 sua ngay 9-11_Du an khoi cong moi nam 2010_Tong hop ra soat von ung 2011 -Chau" xfId="9679" xr:uid="{00000000-0005-0000-0000-00000D320000}"/>
    <cellStyle name="T_DU AN TKQH VA CHUAN BI DAU TU NAM 2007 sua ngay 9-11_Du an khoi cong moi nam 2010_Tong hop ra soat von ung 2011 -Chau 2" xfId="9680" xr:uid="{00000000-0005-0000-0000-00000E320000}"/>
    <cellStyle name="T_DU AN TKQH VA CHUAN BI DAU TU NAM 2007 sua ngay 9-11_Du an khoi cong moi nam 2010_Tong hop ra soat von ung 2011 -Chau 2 2" xfId="9681" xr:uid="{00000000-0005-0000-0000-00000F320000}"/>
    <cellStyle name="T_DU AN TKQH VA CHUAN BI DAU TU NAM 2007 sua ngay 9-11_Du an khoi cong moi nam 2010_Tong hop ra soat von ung 2011 -Chau 2 2 2" xfId="9682" xr:uid="{00000000-0005-0000-0000-000010320000}"/>
    <cellStyle name="T_DU AN TKQH VA CHUAN BI DAU TU NAM 2007 sua ngay 9-11_Du an khoi cong moi nam 2010_Tong hop ra soat von ung 2011 -Chau 2 2 3" xfId="9683" xr:uid="{00000000-0005-0000-0000-000011320000}"/>
    <cellStyle name="T_DU AN TKQH VA CHUAN BI DAU TU NAM 2007 sua ngay 9-11_Du an khoi cong moi nam 2010_Tong hop ra soat von ung 2011 -Chau 2 3" xfId="9684" xr:uid="{00000000-0005-0000-0000-000012320000}"/>
    <cellStyle name="T_DU AN TKQH VA CHUAN BI DAU TU NAM 2007 sua ngay 9-11_Du an khoi cong moi nam 2010_Tong hop ra soat von ung 2011 -Chau 2 3 2" xfId="9685" xr:uid="{00000000-0005-0000-0000-000013320000}"/>
    <cellStyle name="T_DU AN TKQH VA CHUAN BI DAU TU NAM 2007 sua ngay 9-11_Du an khoi cong moi nam 2010_Tong hop ra soat von ung 2011 -Chau 2 3 3" xfId="9686" xr:uid="{00000000-0005-0000-0000-000014320000}"/>
    <cellStyle name="T_DU AN TKQH VA CHUAN BI DAU TU NAM 2007 sua ngay 9-11_Du an khoi cong moi nam 2010_Tong hop ra soat von ung 2011 -Chau 2 4" xfId="9687" xr:uid="{00000000-0005-0000-0000-000015320000}"/>
    <cellStyle name="T_DU AN TKQH VA CHUAN BI DAU TU NAM 2007 sua ngay 9-11_Du an khoi cong moi nam 2010_Tong hop ra soat von ung 2011 -Chau 2 5" xfId="9688" xr:uid="{00000000-0005-0000-0000-000016320000}"/>
    <cellStyle name="T_DU AN TKQH VA CHUAN BI DAU TU NAM 2007 sua ngay 9-11_Du an khoi cong moi nam 2010_Tong hop ra soat von ung 2011 -Chau 3" xfId="9689" xr:uid="{00000000-0005-0000-0000-000017320000}"/>
    <cellStyle name="T_DU AN TKQH VA CHUAN BI DAU TU NAM 2007 sua ngay 9-11_Du an khoi cong moi nam 2010_Tong hop ra soat von ung 2011 -Chau 3 2" xfId="9690" xr:uid="{00000000-0005-0000-0000-000018320000}"/>
    <cellStyle name="T_DU AN TKQH VA CHUAN BI DAU TU NAM 2007 sua ngay 9-11_Du an khoi cong moi nam 2010_Tong hop ra soat von ung 2011 -Chau 3 3" xfId="9691" xr:uid="{00000000-0005-0000-0000-000019320000}"/>
    <cellStyle name="T_DU AN TKQH VA CHUAN BI DAU TU NAM 2007 sua ngay 9-11_Du an khoi cong moi nam 2010_Tong hop ra soat von ung 2011 -Chau 4" xfId="9692" xr:uid="{00000000-0005-0000-0000-00001A320000}"/>
    <cellStyle name="T_DU AN TKQH VA CHUAN BI DAU TU NAM 2007 sua ngay 9-11_Du an khoi cong moi nam 2010_Tong hop ra soat von ung 2011 -Chau 4 2" xfId="9693" xr:uid="{00000000-0005-0000-0000-00001B320000}"/>
    <cellStyle name="T_DU AN TKQH VA CHUAN BI DAU TU NAM 2007 sua ngay 9-11_Du an khoi cong moi nam 2010_Tong hop ra soat von ung 2011 -Chau 4 3" xfId="9694" xr:uid="{00000000-0005-0000-0000-00001C320000}"/>
    <cellStyle name="T_DU AN TKQH VA CHUAN BI DAU TU NAM 2007 sua ngay 9-11_Du an khoi cong moi nam 2010_Tong hop ra soat von ung 2011 -Chau 5" xfId="9695" xr:uid="{00000000-0005-0000-0000-00001D320000}"/>
    <cellStyle name="T_DU AN TKQH VA CHUAN BI DAU TU NAM 2007 sua ngay 9-11_Du an khoi cong moi nam 2010_Tong hop ra soat von ung 2011 -Chau 6" xfId="9696" xr:uid="{00000000-0005-0000-0000-00001E320000}"/>
    <cellStyle name="T_DU AN TKQH VA CHUAN BI DAU TU NAM 2007 sua ngay 9-11_Du an khoi cong moi nam 2010_Tong hop -Yte-Giao thong-Thuy loi-24-6" xfId="9697" xr:uid="{00000000-0005-0000-0000-00001F320000}"/>
    <cellStyle name="T_DU AN TKQH VA CHUAN BI DAU TU NAM 2007 sua ngay 9-11_Du an khoi cong moi nam 2010_Tong hop -Yte-Giao thong-Thuy loi-24-6 2" xfId="9698" xr:uid="{00000000-0005-0000-0000-000020320000}"/>
    <cellStyle name="T_DU AN TKQH VA CHUAN BI DAU TU NAM 2007 sua ngay 9-11_Du an khoi cong moi nam 2010_Tong hop -Yte-Giao thong-Thuy loi-24-6 2 2" xfId="9699" xr:uid="{00000000-0005-0000-0000-000021320000}"/>
    <cellStyle name="T_DU AN TKQH VA CHUAN BI DAU TU NAM 2007 sua ngay 9-11_Du an khoi cong moi nam 2010_Tong hop -Yte-Giao thong-Thuy loi-24-6 2 2 2" xfId="9700" xr:uid="{00000000-0005-0000-0000-000022320000}"/>
    <cellStyle name="T_DU AN TKQH VA CHUAN BI DAU TU NAM 2007 sua ngay 9-11_Du an khoi cong moi nam 2010_Tong hop -Yte-Giao thong-Thuy loi-24-6 2 2 3" xfId="9701" xr:uid="{00000000-0005-0000-0000-000023320000}"/>
    <cellStyle name="T_DU AN TKQH VA CHUAN BI DAU TU NAM 2007 sua ngay 9-11_Du an khoi cong moi nam 2010_Tong hop -Yte-Giao thong-Thuy loi-24-6 2 3" xfId="9702" xr:uid="{00000000-0005-0000-0000-000024320000}"/>
    <cellStyle name="T_DU AN TKQH VA CHUAN BI DAU TU NAM 2007 sua ngay 9-11_Du an khoi cong moi nam 2010_Tong hop -Yte-Giao thong-Thuy loi-24-6 2 3 2" xfId="9703" xr:uid="{00000000-0005-0000-0000-000025320000}"/>
    <cellStyle name="T_DU AN TKQH VA CHUAN BI DAU TU NAM 2007 sua ngay 9-11_Du an khoi cong moi nam 2010_Tong hop -Yte-Giao thong-Thuy loi-24-6 2 3 3" xfId="9704" xr:uid="{00000000-0005-0000-0000-000026320000}"/>
    <cellStyle name="T_DU AN TKQH VA CHUAN BI DAU TU NAM 2007 sua ngay 9-11_Du an khoi cong moi nam 2010_Tong hop -Yte-Giao thong-Thuy loi-24-6 2 4" xfId="9705" xr:uid="{00000000-0005-0000-0000-000027320000}"/>
    <cellStyle name="T_DU AN TKQH VA CHUAN BI DAU TU NAM 2007 sua ngay 9-11_Du an khoi cong moi nam 2010_Tong hop -Yte-Giao thong-Thuy loi-24-6 2 5" xfId="9706" xr:uid="{00000000-0005-0000-0000-000028320000}"/>
    <cellStyle name="T_DU AN TKQH VA CHUAN BI DAU TU NAM 2007 sua ngay 9-11_Du an khoi cong moi nam 2010_Tong hop -Yte-Giao thong-Thuy loi-24-6 3" xfId="9707" xr:uid="{00000000-0005-0000-0000-000029320000}"/>
    <cellStyle name="T_DU AN TKQH VA CHUAN BI DAU TU NAM 2007 sua ngay 9-11_Du an khoi cong moi nam 2010_Tong hop -Yte-Giao thong-Thuy loi-24-6 3 2" xfId="9708" xr:uid="{00000000-0005-0000-0000-00002A320000}"/>
    <cellStyle name="T_DU AN TKQH VA CHUAN BI DAU TU NAM 2007 sua ngay 9-11_Du an khoi cong moi nam 2010_Tong hop -Yte-Giao thong-Thuy loi-24-6 3 3" xfId="9709" xr:uid="{00000000-0005-0000-0000-00002B320000}"/>
    <cellStyle name="T_DU AN TKQH VA CHUAN BI DAU TU NAM 2007 sua ngay 9-11_Du an khoi cong moi nam 2010_Tong hop -Yte-Giao thong-Thuy loi-24-6 4" xfId="9710" xr:uid="{00000000-0005-0000-0000-00002C320000}"/>
    <cellStyle name="T_DU AN TKQH VA CHUAN BI DAU TU NAM 2007 sua ngay 9-11_Du an khoi cong moi nam 2010_Tong hop -Yte-Giao thong-Thuy loi-24-6 4 2" xfId="9711" xr:uid="{00000000-0005-0000-0000-00002D320000}"/>
    <cellStyle name="T_DU AN TKQH VA CHUAN BI DAU TU NAM 2007 sua ngay 9-11_Du an khoi cong moi nam 2010_Tong hop -Yte-Giao thong-Thuy loi-24-6 4 3" xfId="9712" xr:uid="{00000000-0005-0000-0000-00002E320000}"/>
    <cellStyle name="T_DU AN TKQH VA CHUAN BI DAU TU NAM 2007 sua ngay 9-11_Du an khoi cong moi nam 2010_Tong hop -Yte-Giao thong-Thuy loi-24-6 5" xfId="9713" xr:uid="{00000000-0005-0000-0000-00002F320000}"/>
    <cellStyle name="T_DU AN TKQH VA CHUAN BI DAU TU NAM 2007 sua ngay 9-11_Du an khoi cong moi nam 2010_Tong hop -Yte-Giao thong-Thuy loi-24-6 6" xfId="9714" xr:uid="{00000000-0005-0000-0000-000030320000}"/>
    <cellStyle name="T_DU AN TKQH VA CHUAN BI DAU TU NAM 2007 sua ngay 9-11_Du toan chi NSDP 2017" xfId="9715" xr:uid="{00000000-0005-0000-0000-000031320000}"/>
    <cellStyle name="T_DU AN TKQH VA CHUAN BI DAU TU NAM 2007 sua ngay 9-11_Du toan chi NSDP 2017 2" xfId="9716" xr:uid="{00000000-0005-0000-0000-000032320000}"/>
    <cellStyle name="T_DU AN TKQH VA CHUAN BI DAU TU NAM 2007 sua ngay 9-11_Du toan chi NSDP 2017 2 2" xfId="9717" xr:uid="{00000000-0005-0000-0000-000033320000}"/>
    <cellStyle name="T_DU AN TKQH VA CHUAN BI DAU TU NAM 2007 sua ngay 9-11_Du toan chi NSDP 2017 2 3" xfId="9718" xr:uid="{00000000-0005-0000-0000-000034320000}"/>
    <cellStyle name="T_DU AN TKQH VA CHUAN BI DAU TU NAM 2007 sua ngay 9-11_Du toan chi NSDP 2017 3" xfId="9719" xr:uid="{00000000-0005-0000-0000-000035320000}"/>
    <cellStyle name="T_DU AN TKQH VA CHUAN BI DAU TU NAM 2007 sua ngay 9-11_Du toan chi NSDP 2017 3 2" xfId="9720" xr:uid="{00000000-0005-0000-0000-000036320000}"/>
    <cellStyle name="T_DU AN TKQH VA CHUAN BI DAU TU NAM 2007 sua ngay 9-11_Du toan chi NSDP 2017 3 3" xfId="9721" xr:uid="{00000000-0005-0000-0000-000037320000}"/>
    <cellStyle name="T_DU AN TKQH VA CHUAN BI DAU TU NAM 2007 sua ngay 9-11_Du toan chi NSDP 2017 4" xfId="9722" xr:uid="{00000000-0005-0000-0000-000038320000}"/>
    <cellStyle name="T_DU AN TKQH VA CHUAN BI DAU TU NAM 2007 sua ngay 9-11_Du toan chi NSDP 2017 5" xfId="9723" xr:uid="{00000000-0005-0000-0000-000039320000}"/>
    <cellStyle name="T_DU AN TKQH VA CHUAN BI DAU TU NAM 2007 sua ngay 9-11_Ket qua phan bo von nam 2008" xfId="9724" xr:uid="{00000000-0005-0000-0000-00003A320000}"/>
    <cellStyle name="T_DU AN TKQH VA CHUAN BI DAU TU NAM 2007 sua ngay 9-11_Ket qua phan bo von nam 2008 2" xfId="9725" xr:uid="{00000000-0005-0000-0000-00003B320000}"/>
    <cellStyle name="T_DU AN TKQH VA CHUAN BI DAU TU NAM 2007 sua ngay 9-11_Ket qua phan bo von nam 2008 2 2" xfId="9726" xr:uid="{00000000-0005-0000-0000-00003C320000}"/>
    <cellStyle name="T_DU AN TKQH VA CHUAN BI DAU TU NAM 2007 sua ngay 9-11_Ket qua phan bo von nam 2008 2 2 2" xfId="9727" xr:uid="{00000000-0005-0000-0000-00003D320000}"/>
    <cellStyle name="T_DU AN TKQH VA CHUAN BI DAU TU NAM 2007 sua ngay 9-11_Ket qua phan bo von nam 2008 2 2 3" xfId="9728" xr:uid="{00000000-0005-0000-0000-00003E320000}"/>
    <cellStyle name="T_DU AN TKQH VA CHUAN BI DAU TU NAM 2007 sua ngay 9-11_Ket qua phan bo von nam 2008 2 3" xfId="9729" xr:uid="{00000000-0005-0000-0000-00003F320000}"/>
    <cellStyle name="T_DU AN TKQH VA CHUAN BI DAU TU NAM 2007 sua ngay 9-11_Ket qua phan bo von nam 2008 2 3 2" xfId="9730" xr:uid="{00000000-0005-0000-0000-000040320000}"/>
    <cellStyle name="T_DU AN TKQH VA CHUAN BI DAU TU NAM 2007 sua ngay 9-11_Ket qua phan bo von nam 2008 2 3 3" xfId="9731" xr:uid="{00000000-0005-0000-0000-000041320000}"/>
    <cellStyle name="T_DU AN TKQH VA CHUAN BI DAU TU NAM 2007 sua ngay 9-11_Ket qua phan bo von nam 2008 2 4" xfId="9732" xr:uid="{00000000-0005-0000-0000-000042320000}"/>
    <cellStyle name="T_DU AN TKQH VA CHUAN BI DAU TU NAM 2007 sua ngay 9-11_Ket qua phan bo von nam 2008 2 5" xfId="9733" xr:uid="{00000000-0005-0000-0000-000043320000}"/>
    <cellStyle name="T_DU AN TKQH VA CHUAN BI DAU TU NAM 2007 sua ngay 9-11_Ket qua phan bo von nam 2008 3" xfId="9734" xr:uid="{00000000-0005-0000-0000-000044320000}"/>
    <cellStyle name="T_DU AN TKQH VA CHUAN BI DAU TU NAM 2007 sua ngay 9-11_Ket qua phan bo von nam 2008 3 2" xfId="9735" xr:uid="{00000000-0005-0000-0000-000045320000}"/>
    <cellStyle name="T_DU AN TKQH VA CHUAN BI DAU TU NAM 2007 sua ngay 9-11_Ket qua phan bo von nam 2008 3 2 2" xfId="9736" xr:uid="{00000000-0005-0000-0000-000046320000}"/>
    <cellStyle name="T_DU AN TKQH VA CHUAN BI DAU TU NAM 2007 sua ngay 9-11_Ket qua phan bo von nam 2008 3 2 3" xfId="9737" xr:uid="{00000000-0005-0000-0000-000047320000}"/>
    <cellStyle name="T_DU AN TKQH VA CHUAN BI DAU TU NAM 2007 sua ngay 9-11_Ket qua phan bo von nam 2008 3 3" xfId="9738" xr:uid="{00000000-0005-0000-0000-000048320000}"/>
    <cellStyle name="T_DU AN TKQH VA CHUAN BI DAU TU NAM 2007 sua ngay 9-11_Ket qua phan bo von nam 2008 3 3 2" xfId="9739" xr:uid="{00000000-0005-0000-0000-000049320000}"/>
    <cellStyle name="T_DU AN TKQH VA CHUAN BI DAU TU NAM 2007 sua ngay 9-11_Ket qua phan bo von nam 2008 3 3 3" xfId="9740" xr:uid="{00000000-0005-0000-0000-00004A320000}"/>
    <cellStyle name="T_DU AN TKQH VA CHUAN BI DAU TU NAM 2007 sua ngay 9-11_Ket qua phan bo von nam 2008 3 4" xfId="9741" xr:uid="{00000000-0005-0000-0000-00004B320000}"/>
    <cellStyle name="T_DU AN TKQH VA CHUAN BI DAU TU NAM 2007 sua ngay 9-11_Ket qua phan bo von nam 2008 3 5" xfId="9742" xr:uid="{00000000-0005-0000-0000-00004C320000}"/>
    <cellStyle name="T_DU AN TKQH VA CHUAN BI DAU TU NAM 2007 sua ngay 9-11_Ket qua phan bo von nam 2008 4" xfId="9743" xr:uid="{00000000-0005-0000-0000-00004D320000}"/>
    <cellStyle name="T_DU AN TKQH VA CHUAN BI DAU TU NAM 2007 sua ngay 9-11_Ket qua phan bo von nam 2008 4 2" xfId="9744" xr:uid="{00000000-0005-0000-0000-00004E320000}"/>
    <cellStyle name="T_DU AN TKQH VA CHUAN BI DAU TU NAM 2007 sua ngay 9-11_Ket qua phan bo von nam 2008 4 3" xfId="9745" xr:uid="{00000000-0005-0000-0000-00004F320000}"/>
    <cellStyle name="T_DU AN TKQH VA CHUAN BI DAU TU NAM 2007 sua ngay 9-11_Ket qua phan bo von nam 2008 5" xfId="9746" xr:uid="{00000000-0005-0000-0000-000050320000}"/>
    <cellStyle name="T_DU AN TKQH VA CHUAN BI DAU TU NAM 2007 sua ngay 9-11_Ket qua phan bo von nam 2008 5 2" xfId="9747" xr:uid="{00000000-0005-0000-0000-000051320000}"/>
    <cellStyle name="T_DU AN TKQH VA CHUAN BI DAU TU NAM 2007 sua ngay 9-11_Ket qua phan bo von nam 2008 5 3" xfId="9748" xr:uid="{00000000-0005-0000-0000-000052320000}"/>
    <cellStyle name="T_DU AN TKQH VA CHUAN BI DAU TU NAM 2007 sua ngay 9-11_Ket qua phan bo von nam 2008 6" xfId="9749" xr:uid="{00000000-0005-0000-0000-000053320000}"/>
    <cellStyle name="T_DU AN TKQH VA CHUAN BI DAU TU NAM 2007 sua ngay 9-11_Ket qua phan bo von nam 2008 7" xfId="9750" xr:uid="{00000000-0005-0000-0000-000054320000}"/>
    <cellStyle name="T_DU AN TKQH VA CHUAN BI DAU TU NAM 2007 sua ngay 9-11_Ket qua phan bo von nam 2008_!1 1 bao cao giao KH ve HTCMT vung TNB   12-12-2011" xfId="13031" xr:uid="{00000000-0005-0000-0000-000055320000}"/>
    <cellStyle name="T_DU AN TKQH VA CHUAN BI DAU TU NAM 2007 sua ngay 9-11_Ket qua phan bo von nam 2008_!1 1 bao cao giao KH ve HTCMT vung TNB   12-12-2011 2" xfId="13032" xr:uid="{00000000-0005-0000-0000-000056320000}"/>
    <cellStyle name="T_DU AN TKQH VA CHUAN BI DAU TU NAM 2007 sua ngay 9-11_Ket qua phan bo von nam 2008_131114- Bieu giao du toan CTMTQG 2014 giao" xfId="9751" xr:uid="{00000000-0005-0000-0000-000057320000}"/>
    <cellStyle name="T_DU AN TKQH VA CHUAN BI DAU TU NAM 2007 sua ngay 9-11_Ket qua phan bo von nam 2008_131114- Bieu giao du toan CTMTQG 2014 giao 2" xfId="9752" xr:uid="{00000000-0005-0000-0000-000058320000}"/>
    <cellStyle name="T_DU AN TKQH VA CHUAN BI DAU TU NAM 2007 sua ngay 9-11_Ket qua phan bo von nam 2008_131114- Bieu giao du toan CTMTQG 2014 giao 2 2" xfId="9753" xr:uid="{00000000-0005-0000-0000-000059320000}"/>
    <cellStyle name="T_DU AN TKQH VA CHUAN BI DAU TU NAM 2007 sua ngay 9-11_Ket qua phan bo von nam 2008_131114- Bieu giao du toan CTMTQG 2014 giao 2 3" xfId="9754" xr:uid="{00000000-0005-0000-0000-00005A320000}"/>
    <cellStyle name="T_DU AN TKQH VA CHUAN BI DAU TU NAM 2007 sua ngay 9-11_Ket qua phan bo von nam 2008_131114- Bieu giao du toan CTMTQG 2014 giao 3" xfId="9755" xr:uid="{00000000-0005-0000-0000-00005B320000}"/>
    <cellStyle name="T_DU AN TKQH VA CHUAN BI DAU TU NAM 2007 sua ngay 9-11_Ket qua phan bo von nam 2008_131114- Bieu giao du toan CTMTQG 2014 giao 3 2" xfId="9756" xr:uid="{00000000-0005-0000-0000-00005C320000}"/>
    <cellStyle name="T_DU AN TKQH VA CHUAN BI DAU TU NAM 2007 sua ngay 9-11_Ket qua phan bo von nam 2008_131114- Bieu giao du toan CTMTQG 2014 giao 3 3" xfId="9757" xr:uid="{00000000-0005-0000-0000-00005D320000}"/>
    <cellStyle name="T_DU AN TKQH VA CHUAN BI DAU TU NAM 2007 sua ngay 9-11_Ket qua phan bo von nam 2008_131114- Bieu giao du toan CTMTQG 2014 giao 4" xfId="9758" xr:uid="{00000000-0005-0000-0000-00005E320000}"/>
    <cellStyle name="T_DU AN TKQH VA CHUAN BI DAU TU NAM 2007 sua ngay 9-11_Ket qua phan bo von nam 2008_131114- Bieu giao du toan CTMTQG 2014 giao 5" xfId="9759" xr:uid="{00000000-0005-0000-0000-00005F320000}"/>
    <cellStyle name="T_DU AN TKQH VA CHUAN BI DAU TU NAM 2007 sua ngay 9-11_Ket qua phan bo von nam 2008_160715 Mau bieu du toan vong I nam 2017" xfId="9760" xr:uid="{00000000-0005-0000-0000-000060320000}"/>
    <cellStyle name="T_DU AN TKQH VA CHUAN BI DAU TU NAM 2007 sua ngay 9-11_Ket qua phan bo von nam 2008_160715 Mau bieu du toan vong I nam 2017 2" xfId="9761" xr:uid="{00000000-0005-0000-0000-000061320000}"/>
    <cellStyle name="T_DU AN TKQH VA CHUAN BI DAU TU NAM 2007 sua ngay 9-11_Ket qua phan bo von nam 2008_160715 Mau bieu du toan vong I nam 2017 2 2" xfId="9762" xr:uid="{00000000-0005-0000-0000-000062320000}"/>
    <cellStyle name="T_DU AN TKQH VA CHUAN BI DAU TU NAM 2007 sua ngay 9-11_Ket qua phan bo von nam 2008_160715 Mau bieu du toan vong I nam 2017 2 3" xfId="9763" xr:uid="{00000000-0005-0000-0000-000063320000}"/>
    <cellStyle name="T_DU AN TKQH VA CHUAN BI DAU TU NAM 2007 sua ngay 9-11_Ket qua phan bo von nam 2008_160715 Mau bieu du toan vong I nam 2017 3" xfId="9764" xr:uid="{00000000-0005-0000-0000-000064320000}"/>
    <cellStyle name="T_DU AN TKQH VA CHUAN BI DAU TU NAM 2007 sua ngay 9-11_Ket qua phan bo von nam 2008_160715 Mau bieu du toan vong I nam 2017 3 2" xfId="9765" xr:uid="{00000000-0005-0000-0000-000065320000}"/>
    <cellStyle name="T_DU AN TKQH VA CHUAN BI DAU TU NAM 2007 sua ngay 9-11_Ket qua phan bo von nam 2008_160715 Mau bieu du toan vong I nam 2017 3 3" xfId="9766" xr:uid="{00000000-0005-0000-0000-000066320000}"/>
    <cellStyle name="T_DU AN TKQH VA CHUAN BI DAU TU NAM 2007 sua ngay 9-11_Ket qua phan bo von nam 2008_160715 Mau bieu du toan vong I nam 2017 4" xfId="9767" xr:uid="{00000000-0005-0000-0000-000067320000}"/>
    <cellStyle name="T_DU AN TKQH VA CHUAN BI DAU TU NAM 2007 sua ngay 9-11_Ket qua phan bo von nam 2008_160715 Mau bieu du toan vong I nam 2017 5" xfId="9768" xr:uid="{00000000-0005-0000-0000-000068320000}"/>
    <cellStyle name="T_DU AN TKQH VA CHUAN BI DAU TU NAM 2007 sua ngay 9-11_Ket qua phan bo von nam 2008_Du toan chi NSDP 2017" xfId="9769" xr:uid="{00000000-0005-0000-0000-000069320000}"/>
    <cellStyle name="T_DU AN TKQH VA CHUAN BI DAU TU NAM 2007 sua ngay 9-11_Ket qua phan bo von nam 2008_Du toan chi NSDP 2017 2" xfId="9770" xr:uid="{00000000-0005-0000-0000-00006A320000}"/>
    <cellStyle name="T_DU AN TKQH VA CHUAN BI DAU TU NAM 2007 sua ngay 9-11_Ket qua phan bo von nam 2008_Du toan chi NSDP 2017 2 2" xfId="9771" xr:uid="{00000000-0005-0000-0000-00006B320000}"/>
    <cellStyle name="T_DU AN TKQH VA CHUAN BI DAU TU NAM 2007 sua ngay 9-11_Ket qua phan bo von nam 2008_Du toan chi NSDP 2017 2 3" xfId="9772" xr:uid="{00000000-0005-0000-0000-00006C320000}"/>
    <cellStyle name="T_DU AN TKQH VA CHUAN BI DAU TU NAM 2007 sua ngay 9-11_Ket qua phan bo von nam 2008_Du toan chi NSDP 2017 3" xfId="9773" xr:uid="{00000000-0005-0000-0000-00006D320000}"/>
    <cellStyle name="T_DU AN TKQH VA CHUAN BI DAU TU NAM 2007 sua ngay 9-11_Ket qua phan bo von nam 2008_Du toan chi NSDP 2017 3 2" xfId="9774" xr:uid="{00000000-0005-0000-0000-00006E320000}"/>
    <cellStyle name="T_DU AN TKQH VA CHUAN BI DAU TU NAM 2007 sua ngay 9-11_Ket qua phan bo von nam 2008_Du toan chi NSDP 2017 3 3" xfId="9775" xr:uid="{00000000-0005-0000-0000-00006F320000}"/>
    <cellStyle name="T_DU AN TKQH VA CHUAN BI DAU TU NAM 2007 sua ngay 9-11_Ket qua phan bo von nam 2008_Du toan chi NSDP 2017 4" xfId="9776" xr:uid="{00000000-0005-0000-0000-000070320000}"/>
    <cellStyle name="T_DU AN TKQH VA CHUAN BI DAU TU NAM 2007 sua ngay 9-11_Ket qua phan bo von nam 2008_Du toan chi NSDP 2017 5" xfId="9777" xr:uid="{00000000-0005-0000-0000-000071320000}"/>
    <cellStyle name="T_DU AN TKQH VA CHUAN BI DAU TU NAM 2007 sua ngay 9-11_Ket qua phan bo von nam 2008_KH TPCP vung TNB (03-1-2012)" xfId="13033" xr:uid="{00000000-0005-0000-0000-000072320000}"/>
    <cellStyle name="T_DU AN TKQH VA CHUAN BI DAU TU NAM 2007 sua ngay 9-11_Ket qua phan bo von nam 2008_KH TPCP vung TNB (03-1-2012) 2" xfId="13034" xr:uid="{00000000-0005-0000-0000-000073320000}"/>
    <cellStyle name="T_DU AN TKQH VA CHUAN BI DAU TU NAM 2007 sua ngay 9-11_KH TPCP vung TNB (03-1-2012)" xfId="13035" xr:uid="{00000000-0005-0000-0000-000074320000}"/>
    <cellStyle name="T_DU AN TKQH VA CHUAN BI DAU TU NAM 2007 sua ngay 9-11_KH TPCP vung TNB (03-1-2012) 2" xfId="13036" xr:uid="{00000000-0005-0000-0000-000075320000}"/>
    <cellStyle name="T_DU AN TKQH VA CHUAN BI DAU TU NAM 2007 sua ngay 9-11_KH XDCB_2008 lan 2 sua ngay 10-11" xfId="9778" xr:uid="{00000000-0005-0000-0000-000076320000}"/>
    <cellStyle name="T_DU AN TKQH VA CHUAN BI DAU TU NAM 2007 sua ngay 9-11_KH XDCB_2008 lan 2 sua ngay 10-11 2" xfId="9779" xr:uid="{00000000-0005-0000-0000-000077320000}"/>
    <cellStyle name="T_DU AN TKQH VA CHUAN BI DAU TU NAM 2007 sua ngay 9-11_KH XDCB_2008 lan 2 sua ngay 10-11 2 2" xfId="9780" xr:uid="{00000000-0005-0000-0000-000078320000}"/>
    <cellStyle name="T_DU AN TKQH VA CHUAN BI DAU TU NAM 2007 sua ngay 9-11_KH XDCB_2008 lan 2 sua ngay 10-11 2 2 2" xfId="9781" xr:uid="{00000000-0005-0000-0000-000079320000}"/>
    <cellStyle name="T_DU AN TKQH VA CHUAN BI DAU TU NAM 2007 sua ngay 9-11_KH XDCB_2008 lan 2 sua ngay 10-11 2 2 3" xfId="9782" xr:uid="{00000000-0005-0000-0000-00007A320000}"/>
    <cellStyle name="T_DU AN TKQH VA CHUAN BI DAU TU NAM 2007 sua ngay 9-11_KH XDCB_2008 lan 2 sua ngay 10-11 2 3" xfId="9783" xr:uid="{00000000-0005-0000-0000-00007B320000}"/>
    <cellStyle name="T_DU AN TKQH VA CHUAN BI DAU TU NAM 2007 sua ngay 9-11_KH XDCB_2008 lan 2 sua ngay 10-11 2 3 2" xfId="9784" xr:uid="{00000000-0005-0000-0000-00007C320000}"/>
    <cellStyle name="T_DU AN TKQH VA CHUAN BI DAU TU NAM 2007 sua ngay 9-11_KH XDCB_2008 lan 2 sua ngay 10-11 2 3 3" xfId="9785" xr:uid="{00000000-0005-0000-0000-00007D320000}"/>
    <cellStyle name="T_DU AN TKQH VA CHUAN BI DAU TU NAM 2007 sua ngay 9-11_KH XDCB_2008 lan 2 sua ngay 10-11 2 4" xfId="9786" xr:uid="{00000000-0005-0000-0000-00007E320000}"/>
    <cellStyle name="T_DU AN TKQH VA CHUAN BI DAU TU NAM 2007 sua ngay 9-11_KH XDCB_2008 lan 2 sua ngay 10-11 2 5" xfId="9787" xr:uid="{00000000-0005-0000-0000-00007F320000}"/>
    <cellStyle name="T_DU AN TKQH VA CHUAN BI DAU TU NAM 2007 sua ngay 9-11_KH XDCB_2008 lan 2 sua ngay 10-11 3" xfId="9788" xr:uid="{00000000-0005-0000-0000-000080320000}"/>
    <cellStyle name="T_DU AN TKQH VA CHUAN BI DAU TU NAM 2007 sua ngay 9-11_KH XDCB_2008 lan 2 sua ngay 10-11 3 2" xfId="9789" xr:uid="{00000000-0005-0000-0000-000081320000}"/>
    <cellStyle name="T_DU AN TKQH VA CHUAN BI DAU TU NAM 2007 sua ngay 9-11_KH XDCB_2008 lan 2 sua ngay 10-11 3 2 2" xfId="9790" xr:uid="{00000000-0005-0000-0000-000082320000}"/>
    <cellStyle name="T_DU AN TKQH VA CHUAN BI DAU TU NAM 2007 sua ngay 9-11_KH XDCB_2008 lan 2 sua ngay 10-11 3 2 3" xfId="9791" xr:uid="{00000000-0005-0000-0000-000083320000}"/>
    <cellStyle name="T_DU AN TKQH VA CHUAN BI DAU TU NAM 2007 sua ngay 9-11_KH XDCB_2008 lan 2 sua ngay 10-11 3 3" xfId="9792" xr:uid="{00000000-0005-0000-0000-000084320000}"/>
    <cellStyle name="T_DU AN TKQH VA CHUAN BI DAU TU NAM 2007 sua ngay 9-11_KH XDCB_2008 lan 2 sua ngay 10-11 3 3 2" xfId="9793" xr:uid="{00000000-0005-0000-0000-000085320000}"/>
    <cellStyle name="T_DU AN TKQH VA CHUAN BI DAU TU NAM 2007 sua ngay 9-11_KH XDCB_2008 lan 2 sua ngay 10-11 3 3 3" xfId="9794" xr:uid="{00000000-0005-0000-0000-000086320000}"/>
    <cellStyle name="T_DU AN TKQH VA CHUAN BI DAU TU NAM 2007 sua ngay 9-11_KH XDCB_2008 lan 2 sua ngay 10-11 3 4" xfId="9795" xr:uid="{00000000-0005-0000-0000-000087320000}"/>
    <cellStyle name="T_DU AN TKQH VA CHUAN BI DAU TU NAM 2007 sua ngay 9-11_KH XDCB_2008 lan 2 sua ngay 10-11 3 5" xfId="9796" xr:uid="{00000000-0005-0000-0000-000088320000}"/>
    <cellStyle name="T_DU AN TKQH VA CHUAN BI DAU TU NAM 2007 sua ngay 9-11_KH XDCB_2008 lan 2 sua ngay 10-11 4" xfId="9797" xr:uid="{00000000-0005-0000-0000-000089320000}"/>
    <cellStyle name="T_DU AN TKQH VA CHUAN BI DAU TU NAM 2007 sua ngay 9-11_KH XDCB_2008 lan 2 sua ngay 10-11 4 2" xfId="9798" xr:uid="{00000000-0005-0000-0000-00008A320000}"/>
    <cellStyle name="T_DU AN TKQH VA CHUAN BI DAU TU NAM 2007 sua ngay 9-11_KH XDCB_2008 lan 2 sua ngay 10-11 4 3" xfId="9799" xr:uid="{00000000-0005-0000-0000-00008B320000}"/>
    <cellStyle name="T_DU AN TKQH VA CHUAN BI DAU TU NAM 2007 sua ngay 9-11_KH XDCB_2008 lan 2 sua ngay 10-11 5" xfId="9800" xr:uid="{00000000-0005-0000-0000-00008C320000}"/>
    <cellStyle name="T_DU AN TKQH VA CHUAN BI DAU TU NAM 2007 sua ngay 9-11_KH XDCB_2008 lan 2 sua ngay 10-11 5 2" xfId="9801" xr:uid="{00000000-0005-0000-0000-00008D320000}"/>
    <cellStyle name="T_DU AN TKQH VA CHUAN BI DAU TU NAM 2007 sua ngay 9-11_KH XDCB_2008 lan 2 sua ngay 10-11 5 3" xfId="9802" xr:uid="{00000000-0005-0000-0000-00008E320000}"/>
    <cellStyle name="T_DU AN TKQH VA CHUAN BI DAU TU NAM 2007 sua ngay 9-11_KH XDCB_2008 lan 2 sua ngay 10-11 6" xfId="9803" xr:uid="{00000000-0005-0000-0000-00008F320000}"/>
    <cellStyle name="T_DU AN TKQH VA CHUAN BI DAU TU NAM 2007 sua ngay 9-11_KH XDCB_2008 lan 2 sua ngay 10-11 7" xfId="9804" xr:uid="{00000000-0005-0000-0000-000090320000}"/>
    <cellStyle name="T_DU AN TKQH VA CHUAN BI DAU TU NAM 2007 sua ngay 9-11_KH XDCB_2008 lan 2 sua ngay 10-11_!1 1 bao cao giao KH ve HTCMT vung TNB   12-12-2011" xfId="13037" xr:uid="{00000000-0005-0000-0000-000091320000}"/>
    <cellStyle name="T_DU AN TKQH VA CHUAN BI DAU TU NAM 2007 sua ngay 9-11_KH XDCB_2008 lan 2 sua ngay 10-11_!1 1 bao cao giao KH ve HTCMT vung TNB   12-12-2011 2" xfId="13038" xr:uid="{00000000-0005-0000-0000-000092320000}"/>
    <cellStyle name="T_DU AN TKQH VA CHUAN BI DAU TU NAM 2007 sua ngay 9-11_KH XDCB_2008 lan 2 sua ngay 10-11_131114- Bieu giao du toan CTMTQG 2014 giao" xfId="9805" xr:uid="{00000000-0005-0000-0000-000093320000}"/>
    <cellStyle name="T_DU AN TKQH VA CHUAN BI DAU TU NAM 2007 sua ngay 9-11_KH XDCB_2008 lan 2 sua ngay 10-11_131114- Bieu giao du toan CTMTQG 2014 giao 2" xfId="9806" xr:uid="{00000000-0005-0000-0000-000094320000}"/>
    <cellStyle name="T_DU AN TKQH VA CHUAN BI DAU TU NAM 2007 sua ngay 9-11_KH XDCB_2008 lan 2 sua ngay 10-11_131114- Bieu giao du toan CTMTQG 2014 giao 2 2" xfId="9807" xr:uid="{00000000-0005-0000-0000-000095320000}"/>
    <cellStyle name="T_DU AN TKQH VA CHUAN BI DAU TU NAM 2007 sua ngay 9-11_KH XDCB_2008 lan 2 sua ngay 10-11_131114- Bieu giao du toan CTMTQG 2014 giao 2 3" xfId="9808" xr:uid="{00000000-0005-0000-0000-000096320000}"/>
    <cellStyle name="T_DU AN TKQH VA CHUAN BI DAU TU NAM 2007 sua ngay 9-11_KH XDCB_2008 lan 2 sua ngay 10-11_131114- Bieu giao du toan CTMTQG 2014 giao 3" xfId="9809" xr:uid="{00000000-0005-0000-0000-000097320000}"/>
    <cellStyle name="T_DU AN TKQH VA CHUAN BI DAU TU NAM 2007 sua ngay 9-11_KH XDCB_2008 lan 2 sua ngay 10-11_131114- Bieu giao du toan CTMTQG 2014 giao 3 2" xfId="9810" xr:uid="{00000000-0005-0000-0000-000098320000}"/>
    <cellStyle name="T_DU AN TKQH VA CHUAN BI DAU TU NAM 2007 sua ngay 9-11_KH XDCB_2008 lan 2 sua ngay 10-11_131114- Bieu giao du toan CTMTQG 2014 giao 3 3" xfId="9811" xr:uid="{00000000-0005-0000-0000-000099320000}"/>
    <cellStyle name="T_DU AN TKQH VA CHUAN BI DAU TU NAM 2007 sua ngay 9-11_KH XDCB_2008 lan 2 sua ngay 10-11_131114- Bieu giao du toan CTMTQG 2014 giao 4" xfId="9812" xr:uid="{00000000-0005-0000-0000-00009A320000}"/>
    <cellStyle name="T_DU AN TKQH VA CHUAN BI DAU TU NAM 2007 sua ngay 9-11_KH XDCB_2008 lan 2 sua ngay 10-11_131114- Bieu giao du toan CTMTQG 2014 giao 5" xfId="9813" xr:uid="{00000000-0005-0000-0000-00009B320000}"/>
    <cellStyle name="T_DU AN TKQH VA CHUAN BI DAU TU NAM 2007 sua ngay 9-11_KH XDCB_2008 lan 2 sua ngay 10-11_160715 Mau bieu du toan vong I nam 2017" xfId="9814" xr:uid="{00000000-0005-0000-0000-00009C320000}"/>
    <cellStyle name="T_DU AN TKQH VA CHUAN BI DAU TU NAM 2007 sua ngay 9-11_KH XDCB_2008 lan 2 sua ngay 10-11_160715 Mau bieu du toan vong I nam 2017 2" xfId="9815" xr:uid="{00000000-0005-0000-0000-00009D320000}"/>
    <cellStyle name="T_DU AN TKQH VA CHUAN BI DAU TU NAM 2007 sua ngay 9-11_KH XDCB_2008 lan 2 sua ngay 10-11_160715 Mau bieu du toan vong I nam 2017 2 2" xfId="9816" xr:uid="{00000000-0005-0000-0000-00009E320000}"/>
    <cellStyle name="T_DU AN TKQH VA CHUAN BI DAU TU NAM 2007 sua ngay 9-11_KH XDCB_2008 lan 2 sua ngay 10-11_160715 Mau bieu du toan vong I nam 2017 2 3" xfId="9817" xr:uid="{00000000-0005-0000-0000-00009F320000}"/>
    <cellStyle name="T_DU AN TKQH VA CHUAN BI DAU TU NAM 2007 sua ngay 9-11_KH XDCB_2008 lan 2 sua ngay 10-11_160715 Mau bieu du toan vong I nam 2017 3" xfId="9818" xr:uid="{00000000-0005-0000-0000-0000A0320000}"/>
    <cellStyle name="T_DU AN TKQH VA CHUAN BI DAU TU NAM 2007 sua ngay 9-11_KH XDCB_2008 lan 2 sua ngay 10-11_160715 Mau bieu du toan vong I nam 2017 3 2" xfId="9819" xr:uid="{00000000-0005-0000-0000-0000A1320000}"/>
    <cellStyle name="T_DU AN TKQH VA CHUAN BI DAU TU NAM 2007 sua ngay 9-11_KH XDCB_2008 lan 2 sua ngay 10-11_160715 Mau bieu du toan vong I nam 2017 3 3" xfId="9820" xr:uid="{00000000-0005-0000-0000-0000A2320000}"/>
    <cellStyle name="T_DU AN TKQH VA CHUAN BI DAU TU NAM 2007 sua ngay 9-11_KH XDCB_2008 lan 2 sua ngay 10-11_160715 Mau bieu du toan vong I nam 2017 4" xfId="9821" xr:uid="{00000000-0005-0000-0000-0000A3320000}"/>
    <cellStyle name="T_DU AN TKQH VA CHUAN BI DAU TU NAM 2007 sua ngay 9-11_KH XDCB_2008 lan 2 sua ngay 10-11_160715 Mau bieu du toan vong I nam 2017 5" xfId="9822" xr:uid="{00000000-0005-0000-0000-0000A4320000}"/>
    <cellStyle name="T_DU AN TKQH VA CHUAN BI DAU TU NAM 2007 sua ngay 9-11_KH XDCB_2008 lan 2 sua ngay 10-11_Du toan chi NSDP 2017" xfId="9823" xr:uid="{00000000-0005-0000-0000-0000A5320000}"/>
    <cellStyle name="T_DU AN TKQH VA CHUAN BI DAU TU NAM 2007 sua ngay 9-11_KH XDCB_2008 lan 2 sua ngay 10-11_Du toan chi NSDP 2017 2" xfId="9824" xr:uid="{00000000-0005-0000-0000-0000A6320000}"/>
    <cellStyle name="T_DU AN TKQH VA CHUAN BI DAU TU NAM 2007 sua ngay 9-11_KH XDCB_2008 lan 2 sua ngay 10-11_Du toan chi NSDP 2017 2 2" xfId="9825" xr:uid="{00000000-0005-0000-0000-0000A7320000}"/>
    <cellStyle name="T_DU AN TKQH VA CHUAN BI DAU TU NAM 2007 sua ngay 9-11_KH XDCB_2008 lan 2 sua ngay 10-11_Du toan chi NSDP 2017 2 3" xfId="9826" xr:uid="{00000000-0005-0000-0000-0000A8320000}"/>
    <cellStyle name="T_DU AN TKQH VA CHUAN BI DAU TU NAM 2007 sua ngay 9-11_KH XDCB_2008 lan 2 sua ngay 10-11_Du toan chi NSDP 2017 3" xfId="9827" xr:uid="{00000000-0005-0000-0000-0000A9320000}"/>
    <cellStyle name="T_DU AN TKQH VA CHUAN BI DAU TU NAM 2007 sua ngay 9-11_KH XDCB_2008 lan 2 sua ngay 10-11_Du toan chi NSDP 2017 3 2" xfId="9828" xr:uid="{00000000-0005-0000-0000-0000AA320000}"/>
    <cellStyle name="T_DU AN TKQH VA CHUAN BI DAU TU NAM 2007 sua ngay 9-11_KH XDCB_2008 lan 2 sua ngay 10-11_Du toan chi NSDP 2017 3 3" xfId="9829" xr:uid="{00000000-0005-0000-0000-0000AB320000}"/>
    <cellStyle name="T_DU AN TKQH VA CHUAN BI DAU TU NAM 2007 sua ngay 9-11_KH XDCB_2008 lan 2 sua ngay 10-11_Du toan chi NSDP 2017 4" xfId="9830" xr:uid="{00000000-0005-0000-0000-0000AC320000}"/>
    <cellStyle name="T_DU AN TKQH VA CHUAN BI DAU TU NAM 2007 sua ngay 9-11_KH XDCB_2008 lan 2 sua ngay 10-11_Du toan chi NSDP 2017 5" xfId="9831" xr:uid="{00000000-0005-0000-0000-0000AD320000}"/>
    <cellStyle name="T_DU AN TKQH VA CHUAN BI DAU TU NAM 2007 sua ngay 9-11_KH XDCB_2008 lan 2 sua ngay 10-11_KH TPCP vung TNB (03-1-2012)" xfId="13039" xr:uid="{00000000-0005-0000-0000-0000AE320000}"/>
    <cellStyle name="T_DU AN TKQH VA CHUAN BI DAU TU NAM 2007 sua ngay 9-11_KH XDCB_2008 lan 2 sua ngay 10-11_KH TPCP vung TNB (03-1-2012) 2" xfId="13040" xr:uid="{00000000-0005-0000-0000-0000AF320000}"/>
    <cellStyle name="T_du toan dieu chinh  20-8-2006" xfId="9832" xr:uid="{00000000-0005-0000-0000-0000B0320000}"/>
    <cellStyle name="T_du toan dieu chinh  20-8-2006 2" xfId="9833" xr:uid="{00000000-0005-0000-0000-0000B1320000}"/>
    <cellStyle name="T_du toan dieu chinh  20-8-2006 2 2" xfId="9834" xr:uid="{00000000-0005-0000-0000-0000B2320000}"/>
    <cellStyle name="T_du toan dieu chinh  20-8-2006 2 2 2" xfId="9835" xr:uid="{00000000-0005-0000-0000-0000B3320000}"/>
    <cellStyle name="T_du toan dieu chinh  20-8-2006 2 2 3" xfId="9836" xr:uid="{00000000-0005-0000-0000-0000B4320000}"/>
    <cellStyle name="T_du toan dieu chinh  20-8-2006 2 3" xfId="9837" xr:uid="{00000000-0005-0000-0000-0000B5320000}"/>
    <cellStyle name="T_du toan dieu chinh  20-8-2006 2 3 2" xfId="9838" xr:uid="{00000000-0005-0000-0000-0000B6320000}"/>
    <cellStyle name="T_du toan dieu chinh  20-8-2006 2 3 3" xfId="9839" xr:uid="{00000000-0005-0000-0000-0000B7320000}"/>
    <cellStyle name="T_du toan dieu chinh  20-8-2006 2 4" xfId="9840" xr:uid="{00000000-0005-0000-0000-0000B8320000}"/>
    <cellStyle name="T_du toan dieu chinh  20-8-2006 2 5" xfId="9841" xr:uid="{00000000-0005-0000-0000-0000B9320000}"/>
    <cellStyle name="T_du toan dieu chinh  20-8-2006 3" xfId="9842" xr:uid="{00000000-0005-0000-0000-0000BA320000}"/>
    <cellStyle name="T_du toan dieu chinh  20-8-2006 3 2" xfId="9843" xr:uid="{00000000-0005-0000-0000-0000BB320000}"/>
    <cellStyle name="T_du toan dieu chinh  20-8-2006 3 2 2" xfId="9844" xr:uid="{00000000-0005-0000-0000-0000BC320000}"/>
    <cellStyle name="T_du toan dieu chinh  20-8-2006 3 2 3" xfId="9845" xr:uid="{00000000-0005-0000-0000-0000BD320000}"/>
    <cellStyle name="T_du toan dieu chinh  20-8-2006 3 3" xfId="9846" xr:uid="{00000000-0005-0000-0000-0000BE320000}"/>
    <cellStyle name="T_du toan dieu chinh  20-8-2006 3 3 2" xfId="9847" xr:uid="{00000000-0005-0000-0000-0000BF320000}"/>
    <cellStyle name="T_du toan dieu chinh  20-8-2006 3 3 3" xfId="9848" xr:uid="{00000000-0005-0000-0000-0000C0320000}"/>
    <cellStyle name="T_du toan dieu chinh  20-8-2006 3 4" xfId="9849" xr:uid="{00000000-0005-0000-0000-0000C1320000}"/>
    <cellStyle name="T_du toan dieu chinh  20-8-2006 3 5" xfId="9850" xr:uid="{00000000-0005-0000-0000-0000C2320000}"/>
    <cellStyle name="T_du toan dieu chinh  20-8-2006 4" xfId="9851" xr:uid="{00000000-0005-0000-0000-0000C3320000}"/>
    <cellStyle name="T_du toan dieu chinh  20-8-2006 4 2" xfId="9852" xr:uid="{00000000-0005-0000-0000-0000C4320000}"/>
    <cellStyle name="T_du toan dieu chinh  20-8-2006 4 3" xfId="9853" xr:uid="{00000000-0005-0000-0000-0000C5320000}"/>
    <cellStyle name="T_du toan dieu chinh  20-8-2006 5" xfId="9854" xr:uid="{00000000-0005-0000-0000-0000C6320000}"/>
    <cellStyle name="T_du toan dieu chinh  20-8-2006 5 2" xfId="9855" xr:uid="{00000000-0005-0000-0000-0000C7320000}"/>
    <cellStyle name="T_du toan dieu chinh  20-8-2006 5 3" xfId="9856" xr:uid="{00000000-0005-0000-0000-0000C8320000}"/>
    <cellStyle name="T_du toan dieu chinh  20-8-2006 6" xfId="9857" xr:uid="{00000000-0005-0000-0000-0000C9320000}"/>
    <cellStyle name="T_du toan dieu chinh  20-8-2006 7" xfId="9858" xr:uid="{00000000-0005-0000-0000-0000CA320000}"/>
    <cellStyle name="T_du toan dieu chinh  20-8-2006_!1 1 bao cao giao KH ve HTCMT vung TNB   12-12-2011" xfId="13041" xr:uid="{00000000-0005-0000-0000-0000CB320000}"/>
    <cellStyle name="T_du toan dieu chinh  20-8-2006_!1 1 bao cao giao KH ve HTCMT vung TNB   12-12-2011 2" xfId="13042" xr:uid="{00000000-0005-0000-0000-0000CC320000}"/>
    <cellStyle name="T_du toan dieu chinh  20-8-2006_131114- Bieu giao du toan CTMTQG 2014 giao" xfId="9859" xr:uid="{00000000-0005-0000-0000-0000CD320000}"/>
    <cellStyle name="T_du toan dieu chinh  20-8-2006_131114- Bieu giao du toan CTMTQG 2014 giao 2" xfId="9860" xr:uid="{00000000-0005-0000-0000-0000CE320000}"/>
    <cellStyle name="T_du toan dieu chinh  20-8-2006_131114- Bieu giao du toan CTMTQG 2014 giao 2 2" xfId="9861" xr:uid="{00000000-0005-0000-0000-0000CF320000}"/>
    <cellStyle name="T_du toan dieu chinh  20-8-2006_131114- Bieu giao du toan CTMTQG 2014 giao 2 2 2" xfId="9862" xr:uid="{00000000-0005-0000-0000-0000D0320000}"/>
    <cellStyle name="T_du toan dieu chinh  20-8-2006_131114- Bieu giao du toan CTMTQG 2014 giao 2 2 3" xfId="9863" xr:uid="{00000000-0005-0000-0000-0000D1320000}"/>
    <cellStyle name="T_du toan dieu chinh  20-8-2006_131114- Bieu giao du toan CTMTQG 2014 giao 2 3" xfId="9864" xr:uid="{00000000-0005-0000-0000-0000D2320000}"/>
    <cellStyle name="T_du toan dieu chinh  20-8-2006_131114- Bieu giao du toan CTMTQG 2014 giao 2 3 2" xfId="9865" xr:uid="{00000000-0005-0000-0000-0000D3320000}"/>
    <cellStyle name="T_du toan dieu chinh  20-8-2006_131114- Bieu giao du toan CTMTQG 2014 giao 2 3 3" xfId="9866" xr:uid="{00000000-0005-0000-0000-0000D4320000}"/>
    <cellStyle name="T_du toan dieu chinh  20-8-2006_131114- Bieu giao du toan CTMTQG 2014 giao 2 4" xfId="9867" xr:uid="{00000000-0005-0000-0000-0000D5320000}"/>
    <cellStyle name="T_du toan dieu chinh  20-8-2006_131114- Bieu giao du toan CTMTQG 2014 giao 2 5" xfId="9868" xr:uid="{00000000-0005-0000-0000-0000D6320000}"/>
    <cellStyle name="T_du toan dieu chinh  20-8-2006_131114- Bieu giao du toan CTMTQG 2014 giao 3" xfId="9869" xr:uid="{00000000-0005-0000-0000-0000D7320000}"/>
    <cellStyle name="T_du toan dieu chinh  20-8-2006_131114- Bieu giao du toan CTMTQG 2014 giao 3 2" xfId="9870" xr:uid="{00000000-0005-0000-0000-0000D8320000}"/>
    <cellStyle name="T_du toan dieu chinh  20-8-2006_131114- Bieu giao du toan CTMTQG 2014 giao 3 3" xfId="9871" xr:uid="{00000000-0005-0000-0000-0000D9320000}"/>
    <cellStyle name="T_du toan dieu chinh  20-8-2006_131114- Bieu giao du toan CTMTQG 2014 giao 4" xfId="9872" xr:uid="{00000000-0005-0000-0000-0000DA320000}"/>
    <cellStyle name="T_du toan dieu chinh  20-8-2006_131114- Bieu giao du toan CTMTQG 2014 giao 4 2" xfId="9873" xr:uid="{00000000-0005-0000-0000-0000DB320000}"/>
    <cellStyle name="T_du toan dieu chinh  20-8-2006_131114- Bieu giao du toan CTMTQG 2014 giao 4 3" xfId="9874" xr:uid="{00000000-0005-0000-0000-0000DC320000}"/>
    <cellStyle name="T_du toan dieu chinh  20-8-2006_131114- Bieu giao du toan CTMTQG 2014 giao 5" xfId="9875" xr:uid="{00000000-0005-0000-0000-0000DD320000}"/>
    <cellStyle name="T_du toan dieu chinh  20-8-2006_131114- Bieu giao du toan CTMTQG 2014 giao 6" xfId="9876" xr:uid="{00000000-0005-0000-0000-0000DE320000}"/>
    <cellStyle name="T_du toan dieu chinh  20-8-2006_131114- Bieu giao du toan CTMTQG 2014 giao_Du toan chi NSDP 2017" xfId="9877" xr:uid="{00000000-0005-0000-0000-0000DF320000}"/>
    <cellStyle name="T_du toan dieu chinh  20-8-2006_131114- Bieu giao du toan CTMTQG 2014 giao_Du toan chi NSDP 2017 2" xfId="9878" xr:uid="{00000000-0005-0000-0000-0000E0320000}"/>
    <cellStyle name="T_du toan dieu chinh  20-8-2006_131114- Bieu giao du toan CTMTQG 2014 giao_Du toan chi NSDP 2017 2 2" xfId="9879" xr:uid="{00000000-0005-0000-0000-0000E1320000}"/>
    <cellStyle name="T_du toan dieu chinh  20-8-2006_131114- Bieu giao du toan CTMTQG 2014 giao_Du toan chi NSDP 2017 2 3" xfId="9880" xr:uid="{00000000-0005-0000-0000-0000E2320000}"/>
    <cellStyle name="T_du toan dieu chinh  20-8-2006_131114- Bieu giao du toan CTMTQG 2014 giao_Du toan chi NSDP 2017 3" xfId="9881" xr:uid="{00000000-0005-0000-0000-0000E3320000}"/>
    <cellStyle name="T_du toan dieu chinh  20-8-2006_131114- Bieu giao du toan CTMTQG 2014 giao_Du toan chi NSDP 2017 3 2" xfId="9882" xr:uid="{00000000-0005-0000-0000-0000E4320000}"/>
    <cellStyle name="T_du toan dieu chinh  20-8-2006_131114- Bieu giao du toan CTMTQG 2014 giao_Du toan chi NSDP 2017 3 3" xfId="9883" xr:uid="{00000000-0005-0000-0000-0000E5320000}"/>
    <cellStyle name="T_du toan dieu chinh  20-8-2006_131114- Bieu giao du toan CTMTQG 2014 giao_Du toan chi NSDP 2017 4" xfId="9884" xr:uid="{00000000-0005-0000-0000-0000E6320000}"/>
    <cellStyle name="T_du toan dieu chinh  20-8-2006_131114- Bieu giao du toan CTMTQG 2014 giao_Du toan chi NSDP 2017 5" xfId="9885" xr:uid="{00000000-0005-0000-0000-0000E7320000}"/>
    <cellStyle name="T_du toan dieu chinh  20-8-2006_160715 Mau bieu du toan vong I nam 2017" xfId="9886" xr:uid="{00000000-0005-0000-0000-0000E8320000}"/>
    <cellStyle name="T_du toan dieu chinh  20-8-2006_160715 Mau bieu du toan vong I nam 2017 2" xfId="9887" xr:uid="{00000000-0005-0000-0000-0000E9320000}"/>
    <cellStyle name="T_du toan dieu chinh  20-8-2006_160715 Mau bieu du toan vong I nam 2017 2 2" xfId="9888" xr:uid="{00000000-0005-0000-0000-0000EA320000}"/>
    <cellStyle name="T_du toan dieu chinh  20-8-2006_160715 Mau bieu du toan vong I nam 2017 2 3" xfId="9889" xr:uid="{00000000-0005-0000-0000-0000EB320000}"/>
    <cellStyle name="T_du toan dieu chinh  20-8-2006_160715 Mau bieu du toan vong I nam 2017 3" xfId="9890" xr:uid="{00000000-0005-0000-0000-0000EC320000}"/>
    <cellStyle name="T_du toan dieu chinh  20-8-2006_160715 Mau bieu du toan vong I nam 2017 3 2" xfId="9891" xr:uid="{00000000-0005-0000-0000-0000ED320000}"/>
    <cellStyle name="T_du toan dieu chinh  20-8-2006_160715 Mau bieu du toan vong I nam 2017 3 3" xfId="9892" xr:uid="{00000000-0005-0000-0000-0000EE320000}"/>
    <cellStyle name="T_du toan dieu chinh  20-8-2006_160715 Mau bieu du toan vong I nam 2017 4" xfId="9893" xr:uid="{00000000-0005-0000-0000-0000EF320000}"/>
    <cellStyle name="T_du toan dieu chinh  20-8-2006_160715 Mau bieu du toan vong I nam 2017 5" xfId="9894" xr:uid="{00000000-0005-0000-0000-0000F0320000}"/>
    <cellStyle name="T_du toan dieu chinh  20-8-2006_Bieu4HTMT" xfId="13043" xr:uid="{00000000-0005-0000-0000-0000F1320000}"/>
    <cellStyle name="T_du toan dieu chinh  20-8-2006_Bieu4HTMT 2" xfId="13044" xr:uid="{00000000-0005-0000-0000-0000F2320000}"/>
    <cellStyle name="T_du toan dieu chinh  20-8-2006_Bieu4HTMT_!1 1 bao cao giao KH ve HTCMT vung TNB   12-12-2011" xfId="13045" xr:uid="{00000000-0005-0000-0000-0000F3320000}"/>
    <cellStyle name="T_du toan dieu chinh  20-8-2006_Bieu4HTMT_!1 1 bao cao giao KH ve HTCMT vung TNB   12-12-2011 2" xfId="13046" xr:uid="{00000000-0005-0000-0000-0000F4320000}"/>
    <cellStyle name="T_du toan dieu chinh  20-8-2006_Bieu4HTMT_KH TPCP vung TNB (03-1-2012)" xfId="13047" xr:uid="{00000000-0005-0000-0000-0000F5320000}"/>
    <cellStyle name="T_du toan dieu chinh  20-8-2006_Bieu4HTMT_KH TPCP vung TNB (03-1-2012) 2" xfId="13048" xr:uid="{00000000-0005-0000-0000-0000F6320000}"/>
    <cellStyle name="T_du toan dieu chinh  20-8-2006_Du toan chi NSDP 2017" xfId="9895" xr:uid="{00000000-0005-0000-0000-0000F7320000}"/>
    <cellStyle name="T_du toan dieu chinh  20-8-2006_Du toan chi NSDP 2017 2" xfId="9896" xr:uid="{00000000-0005-0000-0000-0000F8320000}"/>
    <cellStyle name="T_du toan dieu chinh  20-8-2006_Du toan chi NSDP 2017 2 2" xfId="9897" xr:uid="{00000000-0005-0000-0000-0000F9320000}"/>
    <cellStyle name="T_du toan dieu chinh  20-8-2006_Du toan chi NSDP 2017 2 3" xfId="9898" xr:uid="{00000000-0005-0000-0000-0000FA320000}"/>
    <cellStyle name="T_du toan dieu chinh  20-8-2006_Du toan chi NSDP 2017 3" xfId="9899" xr:uid="{00000000-0005-0000-0000-0000FB320000}"/>
    <cellStyle name="T_du toan dieu chinh  20-8-2006_Du toan chi NSDP 2017 3 2" xfId="9900" xr:uid="{00000000-0005-0000-0000-0000FC320000}"/>
    <cellStyle name="T_du toan dieu chinh  20-8-2006_Du toan chi NSDP 2017 3 3" xfId="9901" xr:uid="{00000000-0005-0000-0000-0000FD320000}"/>
    <cellStyle name="T_du toan dieu chinh  20-8-2006_Du toan chi NSDP 2017 4" xfId="9902" xr:uid="{00000000-0005-0000-0000-0000FE320000}"/>
    <cellStyle name="T_du toan dieu chinh  20-8-2006_Du toan chi NSDP 2017 5" xfId="9903" xr:uid="{00000000-0005-0000-0000-0000FF320000}"/>
    <cellStyle name="T_du toan dieu chinh  20-8-2006_KH TPCP vung TNB (03-1-2012)" xfId="13049" xr:uid="{00000000-0005-0000-0000-000000330000}"/>
    <cellStyle name="T_du toan dieu chinh  20-8-2006_KH TPCP vung TNB (03-1-2012) 2" xfId="13050" xr:uid="{00000000-0005-0000-0000-000001330000}"/>
    <cellStyle name="T_Du toan khao sat (bo sung 2009)" xfId="9904" xr:uid="{00000000-0005-0000-0000-000002330000}"/>
    <cellStyle name="T_Du toan khao sat (bo sung 2009) 2" xfId="9905" xr:uid="{00000000-0005-0000-0000-000003330000}"/>
    <cellStyle name="T_Du toan khao sat (bo sung 2009) 2 2" xfId="9906" xr:uid="{00000000-0005-0000-0000-000004330000}"/>
    <cellStyle name="T_Du toan khao sat (bo sung 2009) 2 2 2" xfId="9907" xr:uid="{00000000-0005-0000-0000-000005330000}"/>
    <cellStyle name="T_Du toan khao sat (bo sung 2009) 2 2 3" xfId="9908" xr:uid="{00000000-0005-0000-0000-000006330000}"/>
    <cellStyle name="T_Du toan khao sat (bo sung 2009) 2 3" xfId="9909" xr:uid="{00000000-0005-0000-0000-000007330000}"/>
    <cellStyle name="T_Du toan khao sat (bo sung 2009) 2 3 2" xfId="9910" xr:uid="{00000000-0005-0000-0000-000008330000}"/>
    <cellStyle name="T_Du toan khao sat (bo sung 2009) 2 3 3" xfId="9911" xr:uid="{00000000-0005-0000-0000-000009330000}"/>
    <cellStyle name="T_Du toan khao sat (bo sung 2009) 2 4" xfId="9912" xr:uid="{00000000-0005-0000-0000-00000A330000}"/>
    <cellStyle name="T_Du toan khao sat (bo sung 2009) 2 5" xfId="9913" xr:uid="{00000000-0005-0000-0000-00000B330000}"/>
    <cellStyle name="T_Du toan khao sat (bo sung 2009) 3" xfId="9914" xr:uid="{00000000-0005-0000-0000-00000C330000}"/>
    <cellStyle name="T_Du toan khao sat (bo sung 2009) 3 2" xfId="9915" xr:uid="{00000000-0005-0000-0000-00000D330000}"/>
    <cellStyle name="T_Du toan khao sat (bo sung 2009) 3 3" xfId="9916" xr:uid="{00000000-0005-0000-0000-00000E330000}"/>
    <cellStyle name="T_Du toan khao sat (bo sung 2009) 4" xfId="9917" xr:uid="{00000000-0005-0000-0000-00000F330000}"/>
    <cellStyle name="T_Du toan khao sat (bo sung 2009) 4 2" xfId="9918" xr:uid="{00000000-0005-0000-0000-000010330000}"/>
    <cellStyle name="T_Du toan khao sat (bo sung 2009) 4 3" xfId="9919" xr:uid="{00000000-0005-0000-0000-000011330000}"/>
    <cellStyle name="T_Du toan khao sat (bo sung 2009) 5" xfId="9920" xr:uid="{00000000-0005-0000-0000-000012330000}"/>
    <cellStyle name="T_Du toan khao sat (bo sung 2009) 6" xfId="9921" xr:uid="{00000000-0005-0000-0000-000013330000}"/>
    <cellStyle name="T_du toan lan 3" xfId="9922" xr:uid="{00000000-0005-0000-0000-000014330000}"/>
    <cellStyle name="T_du toan lan 3 2" xfId="9923" xr:uid="{00000000-0005-0000-0000-000015330000}"/>
    <cellStyle name="T_du toan lan 3 2 2" xfId="9924" xr:uid="{00000000-0005-0000-0000-000016330000}"/>
    <cellStyle name="T_du toan lan 3 2 2 2" xfId="9925" xr:uid="{00000000-0005-0000-0000-000017330000}"/>
    <cellStyle name="T_du toan lan 3 2 2 3" xfId="9926" xr:uid="{00000000-0005-0000-0000-000018330000}"/>
    <cellStyle name="T_du toan lan 3 2 3" xfId="9927" xr:uid="{00000000-0005-0000-0000-000019330000}"/>
    <cellStyle name="T_du toan lan 3 2 3 2" xfId="9928" xr:uid="{00000000-0005-0000-0000-00001A330000}"/>
    <cellStyle name="T_du toan lan 3 2 3 3" xfId="9929" xr:uid="{00000000-0005-0000-0000-00001B330000}"/>
    <cellStyle name="T_du toan lan 3 2 4" xfId="9930" xr:uid="{00000000-0005-0000-0000-00001C330000}"/>
    <cellStyle name="T_du toan lan 3 2 5" xfId="9931" xr:uid="{00000000-0005-0000-0000-00001D330000}"/>
    <cellStyle name="T_du toan lan 3 3" xfId="9932" xr:uid="{00000000-0005-0000-0000-00001E330000}"/>
    <cellStyle name="T_du toan lan 3 3 2" xfId="9933" xr:uid="{00000000-0005-0000-0000-00001F330000}"/>
    <cellStyle name="T_du toan lan 3 3 3" xfId="9934" xr:uid="{00000000-0005-0000-0000-000020330000}"/>
    <cellStyle name="T_du toan lan 3 4" xfId="9935" xr:uid="{00000000-0005-0000-0000-000021330000}"/>
    <cellStyle name="T_du toan lan 3 4 2" xfId="9936" xr:uid="{00000000-0005-0000-0000-000022330000}"/>
    <cellStyle name="T_du toan lan 3 4 3" xfId="9937" xr:uid="{00000000-0005-0000-0000-000023330000}"/>
    <cellStyle name="T_du toan lan 3 5" xfId="9938" xr:uid="{00000000-0005-0000-0000-000024330000}"/>
    <cellStyle name="T_du toan lan 3 6" xfId="9939" xr:uid="{00000000-0005-0000-0000-000025330000}"/>
    <cellStyle name="T_giao KH 2011 ngay 10-12-2010" xfId="13051" xr:uid="{00000000-0005-0000-0000-000026330000}"/>
    <cellStyle name="T_giao KH 2011 ngay 10-12-2010 2" xfId="13052" xr:uid="{00000000-0005-0000-0000-000027330000}"/>
    <cellStyle name="T_giao KH 2011 ngay 10-12-2010_!1 1 bao cao giao KH ve HTCMT vung TNB   12-12-2011" xfId="13053" xr:uid="{00000000-0005-0000-0000-000028330000}"/>
    <cellStyle name="T_giao KH 2011 ngay 10-12-2010_!1 1 bao cao giao KH ve HTCMT vung TNB   12-12-2011 2" xfId="13054" xr:uid="{00000000-0005-0000-0000-000029330000}"/>
    <cellStyle name="T_giao KH 2011 ngay 10-12-2010_KH TPCP vung TNB (03-1-2012)" xfId="13055" xr:uid="{00000000-0005-0000-0000-00002A330000}"/>
    <cellStyle name="T_giao KH 2011 ngay 10-12-2010_KH TPCP vung TNB (03-1-2012) 2" xfId="13056" xr:uid="{00000000-0005-0000-0000-00002B330000}"/>
    <cellStyle name="T_Ho so DT thu NSNN nam 2014 (V1)" xfId="9940" xr:uid="{00000000-0005-0000-0000-00002C330000}"/>
    <cellStyle name="T_Ho so DT thu NSNN nam 2014 (V1) 2" xfId="9941" xr:uid="{00000000-0005-0000-0000-00002D330000}"/>
    <cellStyle name="T_Ho so DT thu NSNN nam 2014 (V1) 2 2" xfId="9942" xr:uid="{00000000-0005-0000-0000-00002E330000}"/>
    <cellStyle name="T_Ho so DT thu NSNN nam 2014 (V1) 2 3" xfId="9943" xr:uid="{00000000-0005-0000-0000-00002F330000}"/>
    <cellStyle name="T_Ho so DT thu NSNN nam 2014 (V1) 3" xfId="9944" xr:uid="{00000000-0005-0000-0000-000030330000}"/>
    <cellStyle name="T_Ho so DT thu NSNN nam 2014 (V1) 3 2" xfId="9945" xr:uid="{00000000-0005-0000-0000-000031330000}"/>
    <cellStyle name="T_Ho so DT thu NSNN nam 2014 (V1) 3 3" xfId="9946" xr:uid="{00000000-0005-0000-0000-000032330000}"/>
    <cellStyle name="T_Ho so DT thu NSNN nam 2014 (V1) 4" xfId="9947" xr:uid="{00000000-0005-0000-0000-000033330000}"/>
    <cellStyle name="T_Ho so DT thu NSNN nam 2014 (V1) 5" xfId="9948" xr:uid="{00000000-0005-0000-0000-000034330000}"/>
    <cellStyle name="T_Ho so DT thu NSNN nam 2014 (V1)_161014 Bieu bo sung co muc tieu nam 2017 - dieu chinh chieu 19_10" xfId="9949" xr:uid="{00000000-0005-0000-0000-000035330000}"/>
    <cellStyle name="T_Ho so DT thu NSNN nam 2014 (V1)_161014 Bieu bo sung co muc tieu nam 2017 - dieu chinh chieu 19_10 2" xfId="9950" xr:uid="{00000000-0005-0000-0000-000036330000}"/>
    <cellStyle name="T_Ho so DT thu NSNN nam 2014 (V1)_161014 Bieu bo sung co muc tieu nam 2017 - dieu chinh chieu 19_10 2 2" xfId="9951" xr:uid="{00000000-0005-0000-0000-000037330000}"/>
    <cellStyle name="T_Ho so DT thu NSNN nam 2014 (V1)_161014 Bieu bo sung co muc tieu nam 2017 - dieu chinh chieu 19_10 2 3" xfId="9952" xr:uid="{00000000-0005-0000-0000-000038330000}"/>
    <cellStyle name="T_Ho so DT thu NSNN nam 2014 (V1)_161014 Bieu bo sung co muc tieu nam 2017 - dieu chinh chieu 19_10 3" xfId="9953" xr:uid="{00000000-0005-0000-0000-000039330000}"/>
    <cellStyle name="T_Ho so DT thu NSNN nam 2014 (V1)_161014 Bieu bo sung co muc tieu nam 2017 - dieu chinh chieu 19_10 3 2" xfId="9954" xr:uid="{00000000-0005-0000-0000-00003A330000}"/>
    <cellStyle name="T_Ho so DT thu NSNN nam 2014 (V1)_161014 Bieu bo sung co muc tieu nam 2017 - dieu chinh chieu 19_10 3 3" xfId="9955" xr:uid="{00000000-0005-0000-0000-00003B330000}"/>
    <cellStyle name="T_Ho so DT thu NSNN nam 2014 (V1)_161014 Bieu bo sung co muc tieu nam 2017 - dieu chinh chieu 19_10 4" xfId="9956" xr:uid="{00000000-0005-0000-0000-00003C330000}"/>
    <cellStyle name="T_Ho so DT thu NSNN nam 2014 (V1)_161014 Bieu bo sung co muc tieu nam 2017 - dieu chinh chieu 19_10 5" xfId="9957" xr:uid="{00000000-0005-0000-0000-00003D330000}"/>
    <cellStyle name="T_Ho so DT thu NSNN nam 2014 (V1)_Bieu chi tiet Toyota - Honda-123" xfId="9958" xr:uid="{00000000-0005-0000-0000-00003E330000}"/>
    <cellStyle name="T_Ho so DT thu NSNN nam 2014 (V1)_Bieu chi tiet Toyota - Honda-123 2" xfId="9959" xr:uid="{00000000-0005-0000-0000-00003F330000}"/>
    <cellStyle name="T_Ho so DT thu NSNN nam 2014 (V1)_Bieu chi tiet Toyota - Honda-123 2 2" xfId="9960" xr:uid="{00000000-0005-0000-0000-000040330000}"/>
    <cellStyle name="T_Ho so DT thu NSNN nam 2014 (V1)_Bieu chi tiet Toyota - Honda-123 2 3" xfId="9961" xr:uid="{00000000-0005-0000-0000-000041330000}"/>
    <cellStyle name="T_Ho so DT thu NSNN nam 2014 (V1)_Bieu chi tiet Toyota - Honda-123 3" xfId="9962" xr:uid="{00000000-0005-0000-0000-000042330000}"/>
    <cellStyle name="T_Ho so DT thu NSNN nam 2014 (V1)_Bieu chi tiet Toyota - Honda-123 3 2" xfId="9963" xr:uid="{00000000-0005-0000-0000-000043330000}"/>
    <cellStyle name="T_Ho so DT thu NSNN nam 2014 (V1)_Bieu chi tiet Toyota - Honda-123 3 3" xfId="9964" xr:uid="{00000000-0005-0000-0000-000044330000}"/>
    <cellStyle name="T_Ho so DT thu NSNN nam 2014 (V1)_Bieu chi tiet Toyota - Honda-123 4" xfId="9965" xr:uid="{00000000-0005-0000-0000-000045330000}"/>
    <cellStyle name="T_Ho so DT thu NSNN nam 2014 (V1)_Bieu chi tiet Toyota - Honda-123 5" xfId="9966" xr:uid="{00000000-0005-0000-0000-000046330000}"/>
    <cellStyle name="T_Ho so DT thu NSNN nam 2014 (V1)_Phu luc so 17 - Bieu bo sung co muc tieu nam 2017 - Von dau tu" xfId="9967" xr:uid="{00000000-0005-0000-0000-000047330000}"/>
    <cellStyle name="T_Ho so DT thu NSNN nam 2014 (V1)_Phu luc so 17 - Bieu bo sung co muc tieu nam 2017 - Von dau tu 2" xfId="9968" xr:uid="{00000000-0005-0000-0000-000048330000}"/>
    <cellStyle name="T_Ho so DT thu NSNN nam 2014 (V1)_Phu luc so 17 - Bieu bo sung co muc tieu nam 2017 - Von dau tu 2 2" xfId="9969" xr:uid="{00000000-0005-0000-0000-000049330000}"/>
    <cellStyle name="T_Ho so DT thu NSNN nam 2014 (V1)_Phu luc so 17 - Bieu bo sung co muc tieu nam 2017 - Von dau tu 2 3" xfId="9970" xr:uid="{00000000-0005-0000-0000-00004A330000}"/>
    <cellStyle name="T_Ho so DT thu NSNN nam 2014 (V1)_Phu luc so 17 - Bieu bo sung co muc tieu nam 2017 - Von dau tu 3" xfId="9971" xr:uid="{00000000-0005-0000-0000-00004B330000}"/>
    <cellStyle name="T_Ho so DT thu NSNN nam 2014 (V1)_Phu luc so 17 - Bieu bo sung co muc tieu nam 2017 - Von dau tu 3 2" xfId="9972" xr:uid="{00000000-0005-0000-0000-00004C330000}"/>
    <cellStyle name="T_Ho so DT thu NSNN nam 2014 (V1)_Phu luc so 17 - Bieu bo sung co muc tieu nam 2017 - Von dau tu 3 3" xfId="9973" xr:uid="{00000000-0005-0000-0000-00004D330000}"/>
    <cellStyle name="T_Ho so DT thu NSNN nam 2014 (V1)_Phu luc so 17 - Bieu bo sung co muc tieu nam 2017 - Von dau tu 4" xfId="9974" xr:uid="{00000000-0005-0000-0000-00004E330000}"/>
    <cellStyle name="T_Ho so DT thu NSNN nam 2014 (V1)_Phu luc so 17 - Bieu bo sung co muc tieu nam 2017 - Von dau tu 5" xfId="9975" xr:uid="{00000000-0005-0000-0000-00004F330000}"/>
    <cellStyle name="T_Ho so DT thu NSNN nam 2014 (V1)_Von ngoai nuoc" xfId="9976" xr:uid="{00000000-0005-0000-0000-000050330000}"/>
    <cellStyle name="T_Ho so DT thu NSNN nam 2014 (V1)_Von ngoai nuoc 2" xfId="9977" xr:uid="{00000000-0005-0000-0000-000051330000}"/>
    <cellStyle name="T_Ho so DT thu NSNN nam 2014 (V1)_Von ngoai nuoc 2 2" xfId="9978" xr:uid="{00000000-0005-0000-0000-000052330000}"/>
    <cellStyle name="T_Ho so DT thu NSNN nam 2014 (V1)_Von ngoai nuoc 2 3" xfId="9979" xr:uid="{00000000-0005-0000-0000-000053330000}"/>
    <cellStyle name="T_Ho so DT thu NSNN nam 2014 (V1)_Von ngoai nuoc 3" xfId="9980" xr:uid="{00000000-0005-0000-0000-000054330000}"/>
    <cellStyle name="T_Ho so DT thu NSNN nam 2014 (V1)_Von ngoai nuoc 3 2" xfId="9981" xr:uid="{00000000-0005-0000-0000-000055330000}"/>
    <cellStyle name="T_Ho so DT thu NSNN nam 2014 (V1)_Von ngoai nuoc 3 3" xfId="9982" xr:uid="{00000000-0005-0000-0000-000056330000}"/>
    <cellStyle name="T_Ho so DT thu NSNN nam 2014 (V1)_Von ngoai nuoc 4" xfId="9983" xr:uid="{00000000-0005-0000-0000-000057330000}"/>
    <cellStyle name="T_Ho so DT thu NSNN nam 2014 (V1)_Von ngoai nuoc 5" xfId="9984" xr:uid="{00000000-0005-0000-0000-000058330000}"/>
    <cellStyle name="T_Ho so DT thu NSNN nam 2014 (V1)_Von ngoai nuoc_Du toan chi NSDP 2017" xfId="9985" xr:uid="{00000000-0005-0000-0000-000059330000}"/>
    <cellStyle name="T_Ho so DT thu NSNN nam 2014 (V1)_Von ngoai nuoc_Du toan chi NSDP 2017 2" xfId="9986" xr:uid="{00000000-0005-0000-0000-00005A330000}"/>
    <cellStyle name="T_Ho so DT thu NSNN nam 2014 (V1)_Von ngoai nuoc_Du toan chi NSDP 2017 2 2" xfId="9987" xr:uid="{00000000-0005-0000-0000-00005B330000}"/>
    <cellStyle name="T_Ho so DT thu NSNN nam 2014 (V1)_Von ngoai nuoc_Du toan chi NSDP 2017 2 3" xfId="9988" xr:uid="{00000000-0005-0000-0000-00005C330000}"/>
    <cellStyle name="T_Ho so DT thu NSNN nam 2014 (V1)_Von ngoai nuoc_Du toan chi NSDP 2017 3" xfId="9989" xr:uid="{00000000-0005-0000-0000-00005D330000}"/>
    <cellStyle name="T_Ho so DT thu NSNN nam 2014 (V1)_Von ngoai nuoc_Du toan chi NSDP 2017 3 2" xfId="9990" xr:uid="{00000000-0005-0000-0000-00005E330000}"/>
    <cellStyle name="T_Ho so DT thu NSNN nam 2014 (V1)_Von ngoai nuoc_Du toan chi NSDP 2017 3 3" xfId="9991" xr:uid="{00000000-0005-0000-0000-00005F330000}"/>
    <cellStyle name="T_Ho so DT thu NSNN nam 2014 (V1)_Von ngoai nuoc_Du toan chi NSDP 2017 4" xfId="9992" xr:uid="{00000000-0005-0000-0000-000060330000}"/>
    <cellStyle name="T_Ho so DT thu NSNN nam 2014 (V1)_Von ngoai nuoc_Du toan chi NSDP 2017 5" xfId="9993" xr:uid="{00000000-0005-0000-0000-000061330000}"/>
    <cellStyle name="T_HS VTau 2012-final-V2" xfId="9994" xr:uid="{00000000-0005-0000-0000-000062330000}"/>
    <cellStyle name="T_HS VTau 2012-final-V2 2" xfId="9995" xr:uid="{00000000-0005-0000-0000-000063330000}"/>
    <cellStyle name="T_HS VTau 2012-final-V2 2 2" xfId="9996" xr:uid="{00000000-0005-0000-0000-000064330000}"/>
    <cellStyle name="T_HS VTau 2012-final-V2 2 3" xfId="9997" xr:uid="{00000000-0005-0000-0000-000065330000}"/>
    <cellStyle name="T_HS VTau 2012-final-V2 3" xfId="9998" xr:uid="{00000000-0005-0000-0000-000066330000}"/>
    <cellStyle name="T_HS VTau 2012-final-V2 3 2" xfId="9999" xr:uid="{00000000-0005-0000-0000-000067330000}"/>
    <cellStyle name="T_HS VTau 2012-final-V2 3 3" xfId="10000" xr:uid="{00000000-0005-0000-0000-000068330000}"/>
    <cellStyle name="T_HS VTau 2012-final-V2 4" xfId="10001" xr:uid="{00000000-0005-0000-0000-000069330000}"/>
    <cellStyle name="T_HS VTau 2012-final-V2 5" xfId="10002" xr:uid="{00000000-0005-0000-0000-00006A330000}"/>
    <cellStyle name="T_Ht-PTq1-03" xfId="10003" xr:uid="{00000000-0005-0000-0000-00006B330000}"/>
    <cellStyle name="T_Ht-PTq1-03 2" xfId="10004" xr:uid="{00000000-0005-0000-0000-00006C330000}"/>
    <cellStyle name="T_Ht-PTq1-03 2 2" xfId="10005" xr:uid="{00000000-0005-0000-0000-00006D330000}"/>
    <cellStyle name="T_Ht-PTq1-03 2 3" xfId="10006" xr:uid="{00000000-0005-0000-0000-00006E330000}"/>
    <cellStyle name="T_Ht-PTq1-03 3" xfId="10007" xr:uid="{00000000-0005-0000-0000-00006F330000}"/>
    <cellStyle name="T_Ht-PTq1-03 3 2" xfId="10008" xr:uid="{00000000-0005-0000-0000-000070330000}"/>
    <cellStyle name="T_Ht-PTq1-03 3 3" xfId="10009" xr:uid="{00000000-0005-0000-0000-000071330000}"/>
    <cellStyle name="T_Ht-PTq1-03 4" xfId="10010" xr:uid="{00000000-0005-0000-0000-000072330000}"/>
    <cellStyle name="T_Ht-PTq1-03 5" xfId="10011" xr:uid="{00000000-0005-0000-0000-000073330000}"/>
    <cellStyle name="T_Ht-PTq1-03_!1 1 bao cao giao KH ve HTCMT vung TNB   12-12-2011" xfId="13057" xr:uid="{00000000-0005-0000-0000-000074330000}"/>
    <cellStyle name="T_Ht-PTq1-03_!1 1 bao cao giao KH ve HTCMT vung TNB   12-12-2011 2" xfId="13058" xr:uid="{00000000-0005-0000-0000-000075330000}"/>
    <cellStyle name="T_Ht-PTq1-03_131114- Bieu giao du toan CTMTQG 2014 giao" xfId="10012" xr:uid="{00000000-0005-0000-0000-000076330000}"/>
    <cellStyle name="T_Ht-PTq1-03_131114- Bieu giao du toan CTMTQG 2014 giao 2" xfId="10013" xr:uid="{00000000-0005-0000-0000-000077330000}"/>
    <cellStyle name="T_Ht-PTq1-03_131114- Bieu giao du toan CTMTQG 2014 giao 2 2" xfId="10014" xr:uid="{00000000-0005-0000-0000-000078330000}"/>
    <cellStyle name="T_Ht-PTq1-03_131114- Bieu giao du toan CTMTQG 2014 giao 2 2 2" xfId="10015" xr:uid="{00000000-0005-0000-0000-000079330000}"/>
    <cellStyle name="T_Ht-PTq1-03_131114- Bieu giao du toan CTMTQG 2014 giao 2 2 3" xfId="10016" xr:uid="{00000000-0005-0000-0000-00007A330000}"/>
    <cellStyle name="T_Ht-PTq1-03_131114- Bieu giao du toan CTMTQG 2014 giao 2 3" xfId="10017" xr:uid="{00000000-0005-0000-0000-00007B330000}"/>
    <cellStyle name="T_Ht-PTq1-03_131114- Bieu giao du toan CTMTQG 2014 giao 2 3 2" xfId="10018" xr:uid="{00000000-0005-0000-0000-00007C330000}"/>
    <cellStyle name="T_Ht-PTq1-03_131114- Bieu giao du toan CTMTQG 2014 giao 2 3 3" xfId="10019" xr:uid="{00000000-0005-0000-0000-00007D330000}"/>
    <cellStyle name="T_Ht-PTq1-03_131114- Bieu giao du toan CTMTQG 2014 giao 2 4" xfId="10020" xr:uid="{00000000-0005-0000-0000-00007E330000}"/>
    <cellStyle name="T_Ht-PTq1-03_131114- Bieu giao du toan CTMTQG 2014 giao 2 5" xfId="10021" xr:uid="{00000000-0005-0000-0000-00007F330000}"/>
    <cellStyle name="T_Ht-PTq1-03_131114- Bieu giao du toan CTMTQG 2014 giao 3" xfId="10022" xr:uid="{00000000-0005-0000-0000-000080330000}"/>
    <cellStyle name="T_Ht-PTq1-03_131114- Bieu giao du toan CTMTQG 2014 giao 3 2" xfId="10023" xr:uid="{00000000-0005-0000-0000-000081330000}"/>
    <cellStyle name="T_Ht-PTq1-03_131114- Bieu giao du toan CTMTQG 2014 giao 3 3" xfId="10024" xr:uid="{00000000-0005-0000-0000-000082330000}"/>
    <cellStyle name="T_Ht-PTq1-03_131114- Bieu giao du toan CTMTQG 2014 giao 4" xfId="10025" xr:uid="{00000000-0005-0000-0000-000083330000}"/>
    <cellStyle name="T_Ht-PTq1-03_131114- Bieu giao du toan CTMTQG 2014 giao 4 2" xfId="10026" xr:uid="{00000000-0005-0000-0000-000084330000}"/>
    <cellStyle name="T_Ht-PTq1-03_131114- Bieu giao du toan CTMTQG 2014 giao 4 3" xfId="10027" xr:uid="{00000000-0005-0000-0000-000085330000}"/>
    <cellStyle name="T_Ht-PTq1-03_131114- Bieu giao du toan CTMTQG 2014 giao 5" xfId="10028" xr:uid="{00000000-0005-0000-0000-000086330000}"/>
    <cellStyle name="T_Ht-PTq1-03_131114- Bieu giao du toan CTMTQG 2014 giao 6" xfId="10029" xr:uid="{00000000-0005-0000-0000-000087330000}"/>
    <cellStyle name="T_Ht-PTq1-03_131114- Bieu giao du toan CTMTQG 2014 giao_Du toan chi NSDP 2017" xfId="10030" xr:uid="{00000000-0005-0000-0000-000088330000}"/>
    <cellStyle name="T_Ht-PTq1-03_131114- Bieu giao du toan CTMTQG 2014 giao_Du toan chi NSDP 2017 2" xfId="10031" xr:uid="{00000000-0005-0000-0000-000089330000}"/>
    <cellStyle name="T_Ht-PTq1-03_131114- Bieu giao du toan CTMTQG 2014 giao_Du toan chi NSDP 2017 2 2" xfId="10032" xr:uid="{00000000-0005-0000-0000-00008A330000}"/>
    <cellStyle name="T_Ht-PTq1-03_131114- Bieu giao du toan CTMTQG 2014 giao_Du toan chi NSDP 2017 2 3" xfId="10033" xr:uid="{00000000-0005-0000-0000-00008B330000}"/>
    <cellStyle name="T_Ht-PTq1-03_131114- Bieu giao du toan CTMTQG 2014 giao_Du toan chi NSDP 2017 3" xfId="10034" xr:uid="{00000000-0005-0000-0000-00008C330000}"/>
    <cellStyle name="T_Ht-PTq1-03_131114- Bieu giao du toan CTMTQG 2014 giao_Du toan chi NSDP 2017 3 2" xfId="10035" xr:uid="{00000000-0005-0000-0000-00008D330000}"/>
    <cellStyle name="T_Ht-PTq1-03_131114- Bieu giao du toan CTMTQG 2014 giao_Du toan chi NSDP 2017 3 3" xfId="10036" xr:uid="{00000000-0005-0000-0000-00008E330000}"/>
    <cellStyle name="T_Ht-PTq1-03_131114- Bieu giao du toan CTMTQG 2014 giao_Du toan chi NSDP 2017 4" xfId="10037" xr:uid="{00000000-0005-0000-0000-00008F330000}"/>
    <cellStyle name="T_Ht-PTq1-03_131114- Bieu giao du toan CTMTQG 2014 giao_Du toan chi NSDP 2017 5" xfId="10038" xr:uid="{00000000-0005-0000-0000-000090330000}"/>
    <cellStyle name="T_Ht-PTq1-03_160715 Mau bieu du toan vong I nam 2017" xfId="10039" xr:uid="{00000000-0005-0000-0000-000091330000}"/>
    <cellStyle name="T_Ht-PTq1-03_160715 Mau bieu du toan vong I nam 2017 2" xfId="10040" xr:uid="{00000000-0005-0000-0000-000092330000}"/>
    <cellStyle name="T_Ht-PTq1-03_160715 Mau bieu du toan vong I nam 2017 2 2" xfId="10041" xr:uid="{00000000-0005-0000-0000-000093330000}"/>
    <cellStyle name="T_Ht-PTq1-03_160715 Mau bieu du toan vong I nam 2017 2 3" xfId="10042" xr:uid="{00000000-0005-0000-0000-000094330000}"/>
    <cellStyle name="T_Ht-PTq1-03_160715 Mau bieu du toan vong I nam 2017 3" xfId="10043" xr:uid="{00000000-0005-0000-0000-000095330000}"/>
    <cellStyle name="T_Ht-PTq1-03_160715 Mau bieu du toan vong I nam 2017 3 2" xfId="10044" xr:uid="{00000000-0005-0000-0000-000096330000}"/>
    <cellStyle name="T_Ht-PTq1-03_160715 Mau bieu du toan vong I nam 2017 3 3" xfId="10045" xr:uid="{00000000-0005-0000-0000-000097330000}"/>
    <cellStyle name="T_Ht-PTq1-03_160715 Mau bieu du toan vong I nam 2017 4" xfId="10046" xr:uid="{00000000-0005-0000-0000-000098330000}"/>
    <cellStyle name="T_Ht-PTq1-03_160715 Mau bieu du toan vong I nam 2017 5" xfId="10047" xr:uid="{00000000-0005-0000-0000-000099330000}"/>
    <cellStyle name="T_Ht-PTq1-03_Du toan chi NSDP 2017" xfId="10048" xr:uid="{00000000-0005-0000-0000-00009A330000}"/>
    <cellStyle name="T_Ht-PTq1-03_Du toan chi NSDP 2017 2" xfId="10049" xr:uid="{00000000-0005-0000-0000-00009B330000}"/>
    <cellStyle name="T_Ht-PTq1-03_Du toan chi NSDP 2017 2 2" xfId="10050" xr:uid="{00000000-0005-0000-0000-00009C330000}"/>
    <cellStyle name="T_Ht-PTq1-03_Du toan chi NSDP 2017 2 3" xfId="10051" xr:uid="{00000000-0005-0000-0000-00009D330000}"/>
    <cellStyle name="T_Ht-PTq1-03_Du toan chi NSDP 2017 3" xfId="10052" xr:uid="{00000000-0005-0000-0000-00009E330000}"/>
    <cellStyle name="T_Ht-PTq1-03_Du toan chi NSDP 2017 3 2" xfId="10053" xr:uid="{00000000-0005-0000-0000-00009F330000}"/>
    <cellStyle name="T_Ht-PTq1-03_Du toan chi NSDP 2017 3 3" xfId="10054" xr:uid="{00000000-0005-0000-0000-0000A0330000}"/>
    <cellStyle name="T_Ht-PTq1-03_Du toan chi NSDP 2017 4" xfId="10055" xr:uid="{00000000-0005-0000-0000-0000A1330000}"/>
    <cellStyle name="T_Ht-PTq1-03_Du toan chi NSDP 2017 5" xfId="10056" xr:uid="{00000000-0005-0000-0000-0000A2330000}"/>
    <cellStyle name="T_Ht-PTq1-03_kien giang 2" xfId="13059" xr:uid="{00000000-0005-0000-0000-0000A3330000}"/>
    <cellStyle name="T_Ht-PTq1-03_kien giang 2 2" xfId="13060" xr:uid="{00000000-0005-0000-0000-0000A4330000}"/>
    <cellStyle name="T_Ke hoach KTXH  nam 2009_PKT thang 11 nam 2008" xfId="10057" xr:uid="{00000000-0005-0000-0000-0000A5330000}"/>
    <cellStyle name="T_Ke hoach KTXH  nam 2009_PKT thang 11 nam 2008 2" xfId="10058" xr:uid="{00000000-0005-0000-0000-0000A6330000}"/>
    <cellStyle name="T_Ke hoach KTXH  nam 2009_PKT thang 11 nam 2008 2 2" xfId="10059" xr:uid="{00000000-0005-0000-0000-0000A7330000}"/>
    <cellStyle name="T_Ke hoach KTXH  nam 2009_PKT thang 11 nam 2008 2 2 2" xfId="10060" xr:uid="{00000000-0005-0000-0000-0000A8330000}"/>
    <cellStyle name="T_Ke hoach KTXH  nam 2009_PKT thang 11 nam 2008 2 2 3" xfId="10061" xr:uid="{00000000-0005-0000-0000-0000A9330000}"/>
    <cellStyle name="T_Ke hoach KTXH  nam 2009_PKT thang 11 nam 2008 2 3" xfId="10062" xr:uid="{00000000-0005-0000-0000-0000AA330000}"/>
    <cellStyle name="T_Ke hoach KTXH  nam 2009_PKT thang 11 nam 2008 2 3 2" xfId="10063" xr:uid="{00000000-0005-0000-0000-0000AB330000}"/>
    <cellStyle name="T_Ke hoach KTXH  nam 2009_PKT thang 11 nam 2008 2 3 3" xfId="10064" xr:uid="{00000000-0005-0000-0000-0000AC330000}"/>
    <cellStyle name="T_Ke hoach KTXH  nam 2009_PKT thang 11 nam 2008 2 4" xfId="10065" xr:uid="{00000000-0005-0000-0000-0000AD330000}"/>
    <cellStyle name="T_Ke hoach KTXH  nam 2009_PKT thang 11 nam 2008 2 5" xfId="10066" xr:uid="{00000000-0005-0000-0000-0000AE330000}"/>
    <cellStyle name="T_Ke hoach KTXH  nam 2009_PKT thang 11 nam 2008 3" xfId="10067" xr:uid="{00000000-0005-0000-0000-0000AF330000}"/>
    <cellStyle name="T_Ke hoach KTXH  nam 2009_PKT thang 11 nam 2008 3 2" xfId="10068" xr:uid="{00000000-0005-0000-0000-0000B0330000}"/>
    <cellStyle name="T_Ke hoach KTXH  nam 2009_PKT thang 11 nam 2008 3 2 2" xfId="10069" xr:uid="{00000000-0005-0000-0000-0000B1330000}"/>
    <cellStyle name="T_Ke hoach KTXH  nam 2009_PKT thang 11 nam 2008 3 2 3" xfId="10070" xr:uid="{00000000-0005-0000-0000-0000B2330000}"/>
    <cellStyle name="T_Ke hoach KTXH  nam 2009_PKT thang 11 nam 2008 3 3" xfId="10071" xr:uid="{00000000-0005-0000-0000-0000B3330000}"/>
    <cellStyle name="T_Ke hoach KTXH  nam 2009_PKT thang 11 nam 2008 3 3 2" xfId="10072" xr:uid="{00000000-0005-0000-0000-0000B4330000}"/>
    <cellStyle name="T_Ke hoach KTXH  nam 2009_PKT thang 11 nam 2008 3 3 3" xfId="10073" xr:uid="{00000000-0005-0000-0000-0000B5330000}"/>
    <cellStyle name="T_Ke hoach KTXH  nam 2009_PKT thang 11 nam 2008 3 4" xfId="10074" xr:uid="{00000000-0005-0000-0000-0000B6330000}"/>
    <cellStyle name="T_Ke hoach KTXH  nam 2009_PKT thang 11 nam 2008 3 5" xfId="10075" xr:uid="{00000000-0005-0000-0000-0000B7330000}"/>
    <cellStyle name="T_Ke hoach KTXH  nam 2009_PKT thang 11 nam 2008 4" xfId="10076" xr:uid="{00000000-0005-0000-0000-0000B8330000}"/>
    <cellStyle name="T_Ke hoach KTXH  nam 2009_PKT thang 11 nam 2008 4 2" xfId="10077" xr:uid="{00000000-0005-0000-0000-0000B9330000}"/>
    <cellStyle name="T_Ke hoach KTXH  nam 2009_PKT thang 11 nam 2008 4 3" xfId="10078" xr:uid="{00000000-0005-0000-0000-0000BA330000}"/>
    <cellStyle name="T_Ke hoach KTXH  nam 2009_PKT thang 11 nam 2008 5" xfId="10079" xr:uid="{00000000-0005-0000-0000-0000BB330000}"/>
    <cellStyle name="T_Ke hoach KTXH  nam 2009_PKT thang 11 nam 2008 5 2" xfId="10080" xr:uid="{00000000-0005-0000-0000-0000BC330000}"/>
    <cellStyle name="T_Ke hoach KTXH  nam 2009_PKT thang 11 nam 2008 5 3" xfId="10081" xr:uid="{00000000-0005-0000-0000-0000BD330000}"/>
    <cellStyle name="T_Ke hoach KTXH  nam 2009_PKT thang 11 nam 2008 6" xfId="10082" xr:uid="{00000000-0005-0000-0000-0000BE330000}"/>
    <cellStyle name="T_Ke hoach KTXH  nam 2009_PKT thang 11 nam 2008 7" xfId="10083" xr:uid="{00000000-0005-0000-0000-0000BF330000}"/>
    <cellStyle name="T_Ke hoach KTXH  nam 2009_PKT thang 11 nam 2008_!1 1 bao cao giao KH ve HTCMT vung TNB   12-12-2011" xfId="13061" xr:uid="{00000000-0005-0000-0000-0000C0330000}"/>
    <cellStyle name="T_Ke hoach KTXH  nam 2009_PKT thang 11 nam 2008_!1 1 bao cao giao KH ve HTCMT vung TNB   12-12-2011 2" xfId="13062" xr:uid="{00000000-0005-0000-0000-0000C1330000}"/>
    <cellStyle name="T_Ke hoach KTXH  nam 2009_PKT thang 11 nam 2008_131114- Bieu giao du toan CTMTQG 2014 giao" xfId="10084" xr:uid="{00000000-0005-0000-0000-0000C2330000}"/>
    <cellStyle name="T_Ke hoach KTXH  nam 2009_PKT thang 11 nam 2008_131114- Bieu giao du toan CTMTQG 2014 giao 2" xfId="10085" xr:uid="{00000000-0005-0000-0000-0000C3330000}"/>
    <cellStyle name="T_Ke hoach KTXH  nam 2009_PKT thang 11 nam 2008_131114- Bieu giao du toan CTMTQG 2014 giao 2 2" xfId="10086" xr:uid="{00000000-0005-0000-0000-0000C4330000}"/>
    <cellStyle name="T_Ke hoach KTXH  nam 2009_PKT thang 11 nam 2008_131114- Bieu giao du toan CTMTQG 2014 giao 2 3" xfId="10087" xr:uid="{00000000-0005-0000-0000-0000C5330000}"/>
    <cellStyle name="T_Ke hoach KTXH  nam 2009_PKT thang 11 nam 2008_131114- Bieu giao du toan CTMTQG 2014 giao 3" xfId="10088" xr:uid="{00000000-0005-0000-0000-0000C6330000}"/>
    <cellStyle name="T_Ke hoach KTXH  nam 2009_PKT thang 11 nam 2008_131114- Bieu giao du toan CTMTQG 2014 giao 3 2" xfId="10089" xr:uid="{00000000-0005-0000-0000-0000C7330000}"/>
    <cellStyle name="T_Ke hoach KTXH  nam 2009_PKT thang 11 nam 2008_131114- Bieu giao du toan CTMTQG 2014 giao 3 3" xfId="10090" xr:uid="{00000000-0005-0000-0000-0000C8330000}"/>
    <cellStyle name="T_Ke hoach KTXH  nam 2009_PKT thang 11 nam 2008_131114- Bieu giao du toan CTMTQG 2014 giao 4" xfId="10091" xr:uid="{00000000-0005-0000-0000-0000C9330000}"/>
    <cellStyle name="T_Ke hoach KTXH  nam 2009_PKT thang 11 nam 2008_131114- Bieu giao du toan CTMTQG 2014 giao 5" xfId="10092" xr:uid="{00000000-0005-0000-0000-0000CA330000}"/>
    <cellStyle name="T_Ke hoach KTXH  nam 2009_PKT thang 11 nam 2008_160715 Mau bieu du toan vong I nam 2017" xfId="10093" xr:uid="{00000000-0005-0000-0000-0000CB330000}"/>
    <cellStyle name="T_Ke hoach KTXH  nam 2009_PKT thang 11 nam 2008_160715 Mau bieu du toan vong I nam 2017 2" xfId="10094" xr:uid="{00000000-0005-0000-0000-0000CC330000}"/>
    <cellStyle name="T_Ke hoach KTXH  nam 2009_PKT thang 11 nam 2008_160715 Mau bieu du toan vong I nam 2017 2 2" xfId="10095" xr:uid="{00000000-0005-0000-0000-0000CD330000}"/>
    <cellStyle name="T_Ke hoach KTXH  nam 2009_PKT thang 11 nam 2008_160715 Mau bieu du toan vong I nam 2017 2 3" xfId="10096" xr:uid="{00000000-0005-0000-0000-0000CE330000}"/>
    <cellStyle name="T_Ke hoach KTXH  nam 2009_PKT thang 11 nam 2008_160715 Mau bieu du toan vong I nam 2017 3" xfId="10097" xr:uid="{00000000-0005-0000-0000-0000CF330000}"/>
    <cellStyle name="T_Ke hoach KTXH  nam 2009_PKT thang 11 nam 2008_160715 Mau bieu du toan vong I nam 2017 3 2" xfId="10098" xr:uid="{00000000-0005-0000-0000-0000D0330000}"/>
    <cellStyle name="T_Ke hoach KTXH  nam 2009_PKT thang 11 nam 2008_160715 Mau bieu du toan vong I nam 2017 3 3" xfId="10099" xr:uid="{00000000-0005-0000-0000-0000D1330000}"/>
    <cellStyle name="T_Ke hoach KTXH  nam 2009_PKT thang 11 nam 2008_160715 Mau bieu du toan vong I nam 2017 4" xfId="10100" xr:uid="{00000000-0005-0000-0000-0000D2330000}"/>
    <cellStyle name="T_Ke hoach KTXH  nam 2009_PKT thang 11 nam 2008_160715 Mau bieu du toan vong I nam 2017 5" xfId="10101" xr:uid="{00000000-0005-0000-0000-0000D3330000}"/>
    <cellStyle name="T_Ke hoach KTXH  nam 2009_PKT thang 11 nam 2008_bieu tong hop" xfId="10102" xr:uid="{00000000-0005-0000-0000-0000D4330000}"/>
    <cellStyle name="T_Ke hoach KTXH  nam 2009_PKT thang 11 nam 2008_bieu tong hop 2" xfId="10103" xr:uid="{00000000-0005-0000-0000-0000D5330000}"/>
    <cellStyle name="T_Ke hoach KTXH  nam 2009_PKT thang 11 nam 2008_bieu tong hop 2 2" xfId="10104" xr:uid="{00000000-0005-0000-0000-0000D6330000}"/>
    <cellStyle name="T_Ke hoach KTXH  nam 2009_PKT thang 11 nam 2008_bieu tong hop 2 2 2" xfId="10105" xr:uid="{00000000-0005-0000-0000-0000D7330000}"/>
    <cellStyle name="T_Ke hoach KTXH  nam 2009_PKT thang 11 nam 2008_bieu tong hop 2 2 3" xfId="10106" xr:uid="{00000000-0005-0000-0000-0000D8330000}"/>
    <cellStyle name="T_Ke hoach KTXH  nam 2009_PKT thang 11 nam 2008_bieu tong hop 2 3" xfId="10107" xr:uid="{00000000-0005-0000-0000-0000D9330000}"/>
    <cellStyle name="T_Ke hoach KTXH  nam 2009_PKT thang 11 nam 2008_bieu tong hop 2 3 2" xfId="10108" xr:uid="{00000000-0005-0000-0000-0000DA330000}"/>
    <cellStyle name="T_Ke hoach KTXH  nam 2009_PKT thang 11 nam 2008_bieu tong hop 2 3 3" xfId="10109" xr:uid="{00000000-0005-0000-0000-0000DB330000}"/>
    <cellStyle name="T_Ke hoach KTXH  nam 2009_PKT thang 11 nam 2008_bieu tong hop 2 4" xfId="10110" xr:uid="{00000000-0005-0000-0000-0000DC330000}"/>
    <cellStyle name="T_Ke hoach KTXH  nam 2009_PKT thang 11 nam 2008_bieu tong hop 2 5" xfId="10111" xr:uid="{00000000-0005-0000-0000-0000DD330000}"/>
    <cellStyle name="T_Ke hoach KTXH  nam 2009_PKT thang 11 nam 2008_bieu tong hop 3" xfId="10112" xr:uid="{00000000-0005-0000-0000-0000DE330000}"/>
    <cellStyle name="T_Ke hoach KTXH  nam 2009_PKT thang 11 nam 2008_bieu tong hop 3 2" xfId="10113" xr:uid="{00000000-0005-0000-0000-0000DF330000}"/>
    <cellStyle name="T_Ke hoach KTXH  nam 2009_PKT thang 11 nam 2008_bieu tong hop 3 3" xfId="10114" xr:uid="{00000000-0005-0000-0000-0000E0330000}"/>
    <cellStyle name="T_Ke hoach KTXH  nam 2009_PKT thang 11 nam 2008_bieu tong hop 4" xfId="10115" xr:uid="{00000000-0005-0000-0000-0000E1330000}"/>
    <cellStyle name="T_Ke hoach KTXH  nam 2009_PKT thang 11 nam 2008_bieu tong hop 4 2" xfId="10116" xr:uid="{00000000-0005-0000-0000-0000E2330000}"/>
    <cellStyle name="T_Ke hoach KTXH  nam 2009_PKT thang 11 nam 2008_bieu tong hop 4 3" xfId="10117" xr:uid="{00000000-0005-0000-0000-0000E3330000}"/>
    <cellStyle name="T_Ke hoach KTXH  nam 2009_PKT thang 11 nam 2008_bieu tong hop 5" xfId="10118" xr:uid="{00000000-0005-0000-0000-0000E4330000}"/>
    <cellStyle name="T_Ke hoach KTXH  nam 2009_PKT thang 11 nam 2008_bieu tong hop 6" xfId="10119" xr:uid="{00000000-0005-0000-0000-0000E5330000}"/>
    <cellStyle name="T_Ke hoach KTXH  nam 2009_PKT thang 11 nam 2008_Du toan chi NSDP 2017" xfId="10120" xr:uid="{00000000-0005-0000-0000-0000E6330000}"/>
    <cellStyle name="T_Ke hoach KTXH  nam 2009_PKT thang 11 nam 2008_Du toan chi NSDP 2017 2" xfId="10121" xr:uid="{00000000-0005-0000-0000-0000E7330000}"/>
    <cellStyle name="T_Ke hoach KTXH  nam 2009_PKT thang 11 nam 2008_Du toan chi NSDP 2017 2 2" xfId="10122" xr:uid="{00000000-0005-0000-0000-0000E8330000}"/>
    <cellStyle name="T_Ke hoach KTXH  nam 2009_PKT thang 11 nam 2008_Du toan chi NSDP 2017 2 3" xfId="10123" xr:uid="{00000000-0005-0000-0000-0000E9330000}"/>
    <cellStyle name="T_Ke hoach KTXH  nam 2009_PKT thang 11 nam 2008_Du toan chi NSDP 2017 3" xfId="10124" xr:uid="{00000000-0005-0000-0000-0000EA330000}"/>
    <cellStyle name="T_Ke hoach KTXH  nam 2009_PKT thang 11 nam 2008_Du toan chi NSDP 2017 3 2" xfId="10125" xr:uid="{00000000-0005-0000-0000-0000EB330000}"/>
    <cellStyle name="T_Ke hoach KTXH  nam 2009_PKT thang 11 nam 2008_Du toan chi NSDP 2017 3 3" xfId="10126" xr:uid="{00000000-0005-0000-0000-0000EC330000}"/>
    <cellStyle name="T_Ke hoach KTXH  nam 2009_PKT thang 11 nam 2008_Du toan chi NSDP 2017 4" xfId="10127" xr:uid="{00000000-0005-0000-0000-0000ED330000}"/>
    <cellStyle name="T_Ke hoach KTXH  nam 2009_PKT thang 11 nam 2008_Du toan chi NSDP 2017 5" xfId="10128" xr:uid="{00000000-0005-0000-0000-0000EE330000}"/>
    <cellStyle name="T_Ke hoach KTXH  nam 2009_PKT thang 11 nam 2008_KH TPCP vung TNB (03-1-2012)" xfId="13063" xr:uid="{00000000-0005-0000-0000-0000EF330000}"/>
    <cellStyle name="T_Ke hoach KTXH  nam 2009_PKT thang 11 nam 2008_KH TPCP vung TNB (03-1-2012) 2" xfId="13064" xr:uid="{00000000-0005-0000-0000-0000F0330000}"/>
    <cellStyle name="T_Ke hoach KTXH  nam 2009_PKT thang 11 nam 2008_Tong hop ra soat von ung 2011 -Chau" xfId="10129" xr:uid="{00000000-0005-0000-0000-0000F1330000}"/>
    <cellStyle name="T_Ke hoach KTXH  nam 2009_PKT thang 11 nam 2008_Tong hop ra soat von ung 2011 -Chau 2" xfId="10130" xr:uid="{00000000-0005-0000-0000-0000F2330000}"/>
    <cellStyle name="T_Ke hoach KTXH  nam 2009_PKT thang 11 nam 2008_Tong hop ra soat von ung 2011 -Chau 2 2" xfId="10131" xr:uid="{00000000-0005-0000-0000-0000F3330000}"/>
    <cellStyle name="T_Ke hoach KTXH  nam 2009_PKT thang 11 nam 2008_Tong hop ra soat von ung 2011 -Chau 2 2 2" xfId="10132" xr:uid="{00000000-0005-0000-0000-0000F4330000}"/>
    <cellStyle name="T_Ke hoach KTXH  nam 2009_PKT thang 11 nam 2008_Tong hop ra soat von ung 2011 -Chau 2 2 3" xfId="10133" xr:uid="{00000000-0005-0000-0000-0000F5330000}"/>
    <cellStyle name="T_Ke hoach KTXH  nam 2009_PKT thang 11 nam 2008_Tong hop ra soat von ung 2011 -Chau 2 3" xfId="10134" xr:uid="{00000000-0005-0000-0000-0000F6330000}"/>
    <cellStyle name="T_Ke hoach KTXH  nam 2009_PKT thang 11 nam 2008_Tong hop ra soat von ung 2011 -Chau 2 3 2" xfId="10135" xr:uid="{00000000-0005-0000-0000-0000F7330000}"/>
    <cellStyle name="T_Ke hoach KTXH  nam 2009_PKT thang 11 nam 2008_Tong hop ra soat von ung 2011 -Chau 2 3 3" xfId="10136" xr:uid="{00000000-0005-0000-0000-0000F8330000}"/>
    <cellStyle name="T_Ke hoach KTXH  nam 2009_PKT thang 11 nam 2008_Tong hop ra soat von ung 2011 -Chau 2 4" xfId="10137" xr:uid="{00000000-0005-0000-0000-0000F9330000}"/>
    <cellStyle name="T_Ke hoach KTXH  nam 2009_PKT thang 11 nam 2008_Tong hop ra soat von ung 2011 -Chau 2 5" xfId="10138" xr:uid="{00000000-0005-0000-0000-0000FA330000}"/>
    <cellStyle name="T_Ke hoach KTXH  nam 2009_PKT thang 11 nam 2008_Tong hop ra soat von ung 2011 -Chau 3" xfId="10139" xr:uid="{00000000-0005-0000-0000-0000FB330000}"/>
    <cellStyle name="T_Ke hoach KTXH  nam 2009_PKT thang 11 nam 2008_Tong hop ra soat von ung 2011 -Chau 3 2" xfId="10140" xr:uid="{00000000-0005-0000-0000-0000FC330000}"/>
    <cellStyle name="T_Ke hoach KTXH  nam 2009_PKT thang 11 nam 2008_Tong hop ra soat von ung 2011 -Chau 3 3" xfId="10141" xr:uid="{00000000-0005-0000-0000-0000FD330000}"/>
    <cellStyle name="T_Ke hoach KTXH  nam 2009_PKT thang 11 nam 2008_Tong hop ra soat von ung 2011 -Chau 4" xfId="10142" xr:uid="{00000000-0005-0000-0000-0000FE330000}"/>
    <cellStyle name="T_Ke hoach KTXH  nam 2009_PKT thang 11 nam 2008_Tong hop ra soat von ung 2011 -Chau 4 2" xfId="10143" xr:uid="{00000000-0005-0000-0000-0000FF330000}"/>
    <cellStyle name="T_Ke hoach KTXH  nam 2009_PKT thang 11 nam 2008_Tong hop ra soat von ung 2011 -Chau 4 3" xfId="10144" xr:uid="{00000000-0005-0000-0000-000000340000}"/>
    <cellStyle name="T_Ke hoach KTXH  nam 2009_PKT thang 11 nam 2008_Tong hop ra soat von ung 2011 -Chau 5" xfId="10145" xr:uid="{00000000-0005-0000-0000-000001340000}"/>
    <cellStyle name="T_Ke hoach KTXH  nam 2009_PKT thang 11 nam 2008_Tong hop ra soat von ung 2011 -Chau 6" xfId="10146" xr:uid="{00000000-0005-0000-0000-000002340000}"/>
    <cellStyle name="T_Ke hoach KTXH  nam 2009_PKT thang 11 nam 2008_Tong hop -Yte-Giao thong-Thuy loi-24-6" xfId="10147" xr:uid="{00000000-0005-0000-0000-000003340000}"/>
    <cellStyle name="T_Ke hoach KTXH  nam 2009_PKT thang 11 nam 2008_Tong hop -Yte-Giao thong-Thuy loi-24-6 2" xfId="10148" xr:uid="{00000000-0005-0000-0000-000004340000}"/>
    <cellStyle name="T_Ke hoach KTXH  nam 2009_PKT thang 11 nam 2008_Tong hop -Yte-Giao thong-Thuy loi-24-6 2 2" xfId="10149" xr:uid="{00000000-0005-0000-0000-000005340000}"/>
    <cellStyle name="T_Ke hoach KTXH  nam 2009_PKT thang 11 nam 2008_Tong hop -Yte-Giao thong-Thuy loi-24-6 2 2 2" xfId="10150" xr:uid="{00000000-0005-0000-0000-000006340000}"/>
    <cellStyle name="T_Ke hoach KTXH  nam 2009_PKT thang 11 nam 2008_Tong hop -Yte-Giao thong-Thuy loi-24-6 2 2 3" xfId="10151" xr:uid="{00000000-0005-0000-0000-000007340000}"/>
    <cellStyle name="T_Ke hoach KTXH  nam 2009_PKT thang 11 nam 2008_Tong hop -Yte-Giao thong-Thuy loi-24-6 2 3" xfId="10152" xr:uid="{00000000-0005-0000-0000-000008340000}"/>
    <cellStyle name="T_Ke hoach KTXH  nam 2009_PKT thang 11 nam 2008_Tong hop -Yte-Giao thong-Thuy loi-24-6 2 3 2" xfId="10153" xr:uid="{00000000-0005-0000-0000-000009340000}"/>
    <cellStyle name="T_Ke hoach KTXH  nam 2009_PKT thang 11 nam 2008_Tong hop -Yte-Giao thong-Thuy loi-24-6 2 3 3" xfId="10154" xr:uid="{00000000-0005-0000-0000-00000A340000}"/>
    <cellStyle name="T_Ke hoach KTXH  nam 2009_PKT thang 11 nam 2008_Tong hop -Yte-Giao thong-Thuy loi-24-6 2 4" xfId="10155" xr:uid="{00000000-0005-0000-0000-00000B340000}"/>
    <cellStyle name="T_Ke hoach KTXH  nam 2009_PKT thang 11 nam 2008_Tong hop -Yte-Giao thong-Thuy loi-24-6 2 5" xfId="10156" xr:uid="{00000000-0005-0000-0000-00000C340000}"/>
    <cellStyle name="T_Ke hoach KTXH  nam 2009_PKT thang 11 nam 2008_Tong hop -Yte-Giao thong-Thuy loi-24-6 3" xfId="10157" xr:uid="{00000000-0005-0000-0000-00000D340000}"/>
    <cellStyle name="T_Ke hoach KTXH  nam 2009_PKT thang 11 nam 2008_Tong hop -Yte-Giao thong-Thuy loi-24-6 3 2" xfId="10158" xr:uid="{00000000-0005-0000-0000-00000E340000}"/>
    <cellStyle name="T_Ke hoach KTXH  nam 2009_PKT thang 11 nam 2008_Tong hop -Yte-Giao thong-Thuy loi-24-6 3 3" xfId="10159" xr:uid="{00000000-0005-0000-0000-00000F340000}"/>
    <cellStyle name="T_Ke hoach KTXH  nam 2009_PKT thang 11 nam 2008_Tong hop -Yte-Giao thong-Thuy loi-24-6 4" xfId="10160" xr:uid="{00000000-0005-0000-0000-000010340000}"/>
    <cellStyle name="T_Ke hoach KTXH  nam 2009_PKT thang 11 nam 2008_Tong hop -Yte-Giao thong-Thuy loi-24-6 4 2" xfId="10161" xr:uid="{00000000-0005-0000-0000-000011340000}"/>
    <cellStyle name="T_Ke hoach KTXH  nam 2009_PKT thang 11 nam 2008_Tong hop -Yte-Giao thong-Thuy loi-24-6 4 3" xfId="10162" xr:uid="{00000000-0005-0000-0000-000012340000}"/>
    <cellStyle name="T_Ke hoach KTXH  nam 2009_PKT thang 11 nam 2008_Tong hop -Yte-Giao thong-Thuy loi-24-6 5" xfId="10163" xr:uid="{00000000-0005-0000-0000-000013340000}"/>
    <cellStyle name="T_Ke hoach KTXH  nam 2009_PKT thang 11 nam 2008_Tong hop -Yte-Giao thong-Thuy loi-24-6 6" xfId="10164" xr:uid="{00000000-0005-0000-0000-000014340000}"/>
    <cellStyle name="T_Ket qua dau thau" xfId="10165" xr:uid="{00000000-0005-0000-0000-000015340000}"/>
    <cellStyle name="T_Ket qua dau thau 2" xfId="10166" xr:uid="{00000000-0005-0000-0000-000016340000}"/>
    <cellStyle name="T_Ket qua dau thau 2 2" xfId="10167" xr:uid="{00000000-0005-0000-0000-000017340000}"/>
    <cellStyle name="T_Ket qua dau thau 2 2 2" xfId="10168" xr:uid="{00000000-0005-0000-0000-000018340000}"/>
    <cellStyle name="T_Ket qua dau thau 2 2 3" xfId="10169" xr:uid="{00000000-0005-0000-0000-000019340000}"/>
    <cellStyle name="T_Ket qua dau thau 2 3" xfId="10170" xr:uid="{00000000-0005-0000-0000-00001A340000}"/>
    <cellStyle name="T_Ket qua dau thau 2 3 2" xfId="10171" xr:uid="{00000000-0005-0000-0000-00001B340000}"/>
    <cellStyle name="T_Ket qua dau thau 2 3 3" xfId="10172" xr:uid="{00000000-0005-0000-0000-00001C340000}"/>
    <cellStyle name="T_Ket qua dau thau 2 4" xfId="10173" xr:uid="{00000000-0005-0000-0000-00001D340000}"/>
    <cellStyle name="T_Ket qua dau thau 2 5" xfId="10174" xr:uid="{00000000-0005-0000-0000-00001E340000}"/>
    <cellStyle name="T_Ket qua dau thau 3" xfId="10175" xr:uid="{00000000-0005-0000-0000-00001F340000}"/>
    <cellStyle name="T_Ket qua dau thau 3 2" xfId="10176" xr:uid="{00000000-0005-0000-0000-000020340000}"/>
    <cellStyle name="T_Ket qua dau thau 3 2 2" xfId="10177" xr:uid="{00000000-0005-0000-0000-000021340000}"/>
    <cellStyle name="T_Ket qua dau thau 3 2 3" xfId="10178" xr:uid="{00000000-0005-0000-0000-000022340000}"/>
    <cellStyle name="T_Ket qua dau thau 3 3" xfId="10179" xr:uid="{00000000-0005-0000-0000-000023340000}"/>
    <cellStyle name="T_Ket qua dau thau 3 3 2" xfId="10180" xr:uid="{00000000-0005-0000-0000-000024340000}"/>
    <cellStyle name="T_Ket qua dau thau 3 3 3" xfId="10181" xr:uid="{00000000-0005-0000-0000-000025340000}"/>
    <cellStyle name="T_Ket qua dau thau 3 4" xfId="10182" xr:uid="{00000000-0005-0000-0000-000026340000}"/>
    <cellStyle name="T_Ket qua dau thau 3 5" xfId="10183" xr:uid="{00000000-0005-0000-0000-000027340000}"/>
    <cellStyle name="T_Ket qua dau thau 4" xfId="10184" xr:uid="{00000000-0005-0000-0000-000028340000}"/>
    <cellStyle name="T_Ket qua dau thau 4 2" xfId="10185" xr:uid="{00000000-0005-0000-0000-000029340000}"/>
    <cellStyle name="T_Ket qua dau thau 4 3" xfId="10186" xr:uid="{00000000-0005-0000-0000-00002A340000}"/>
    <cellStyle name="T_Ket qua dau thau 5" xfId="10187" xr:uid="{00000000-0005-0000-0000-00002B340000}"/>
    <cellStyle name="T_Ket qua dau thau 5 2" xfId="10188" xr:uid="{00000000-0005-0000-0000-00002C340000}"/>
    <cellStyle name="T_Ket qua dau thau 5 3" xfId="10189" xr:uid="{00000000-0005-0000-0000-00002D340000}"/>
    <cellStyle name="T_Ket qua dau thau 6" xfId="10190" xr:uid="{00000000-0005-0000-0000-00002E340000}"/>
    <cellStyle name="T_Ket qua dau thau 7" xfId="10191" xr:uid="{00000000-0005-0000-0000-00002F340000}"/>
    <cellStyle name="T_Ket qua dau thau_!1 1 bao cao giao KH ve HTCMT vung TNB   12-12-2011" xfId="13065" xr:uid="{00000000-0005-0000-0000-000030340000}"/>
    <cellStyle name="T_Ket qua dau thau_!1 1 bao cao giao KH ve HTCMT vung TNB   12-12-2011 2" xfId="13066" xr:uid="{00000000-0005-0000-0000-000031340000}"/>
    <cellStyle name="T_Ket qua dau thau_131114- Bieu giao du toan CTMTQG 2014 giao" xfId="10192" xr:uid="{00000000-0005-0000-0000-000032340000}"/>
    <cellStyle name="T_Ket qua dau thau_131114- Bieu giao du toan CTMTQG 2014 giao 2" xfId="10193" xr:uid="{00000000-0005-0000-0000-000033340000}"/>
    <cellStyle name="T_Ket qua dau thau_131114- Bieu giao du toan CTMTQG 2014 giao 2 2" xfId="10194" xr:uid="{00000000-0005-0000-0000-000034340000}"/>
    <cellStyle name="T_Ket qua dau thau_131114- Bieu giao du toan CTMTQG 2014 giao 2 3" xfId="10195" xr:uid="{00000000-0005-0000-0000-000035340000}"/>
    <cellStyle name="T_Ket qua dau thau_131114- Bieu giao du toan CTMTQG 2014 giao 3" xfId="10196" xr:uid="{00000000-0005-0000-0000-000036340000}"/>
    <cellStyle name="T_Ket qua dau thau_131114- Bieu giao du toan CTMTQG 2014 giao 3 2" xfId="10197" xr:uid="{00000000-0005-0000-0000-000037340000}"/>
    <cellStyle name="T_Ket qua dau thau_131114- Bieu giao du toan CTMTQG 2014 giao 3 3" xfId="10198" xr:uid="{00000000-0005-0000-0000-000038340000}"/>
    <cellStyle name="T_Ket qua dau thau_131114- Bieu giao du toan CTMTQG 2014 giao 4" xfId="10199" xr:uid="{00000000-0005-0000-0000-000039340000}"/>
    <cellStyle name="T_Ket qua dau thau_131114- Bieu giao du toan CTMTQG 2014 giao 5" xfId="10200" xr:uid="{00000000-0005-0000-0000-00003A340000}"/>
    <cellStyle name="T_Ket qua dau thau_160715 Mau bieu du toan vong I nam 2017" xfId="10201" xr:uid="{00000000-0005-0000-0000-00003B340000}"/>
    <cellStyle name="T_Ket qua dau thau_160715 Mau bieu du toan vong I nam 2017 2" xfId="10202" xr:uid="{00000000-0005-0000-0000-00003C340000}"/>
    <cellStyle name="T_Ket qua dau thau_160715 Mau bieu du toan vong I nam 2017 2 2" xfId="10203" xr:uid="{00000000-0005-0000-0000-00003D340000}"/>
    <cellStyle name="T_Ket qua dau thau_160715 Mau bieu du toan vong I nam 2017 2 3" xfId="10204" xr:uid="{00000000-0005-0000-0000-00003E340000}"/>
    <cellStyle name="T_Ket qua dau thau_160715 Mau bieu du toan vong I nam 2017 3" xfId="10205" xr:uid="{00000000-0005-0000-0000-00003F340000}"/>
    <cellStyle name="T_Ket qua dau thau_160715 Mau bieu du toan vong I nam 2017 3 2" xfId="10206" xr:uid="{00000000-0005-0000-0000-000040340000}"/>
    <cellStyle name="T_Ket qua dau thau_160715 Mau bieu du toan vong I nam 2017 3 3" xfId="10207" xr:uid="{00000000-0005-0000-0000-000041340000}"/>
    <cellStyle name="T_Ket qua dau thau_160715 Mau bieu du toan vong I nam 2017 4" xfId="10208" xr:uid="{00000000-0005-0000-0000-000042340000}"/>
    <cellStyle name="T_Ket qua dau thau_160715 Mau bieu du toan vong I nam 2017 5" xfId="10209" xr:uid="{00000000-0005-0000-0000-000043340000}"/>
    <cellStyle name="T_Ket qua dau thau_bieu tong hop" xfId="10210" xr:uid="{00000000-0005-0000-0000-000044340000}"/>
    <cellStyle name="T_Ket qua dau thau_bieu tong hop 2" xfId="10211" xr:uid="{00000000-0005-0000-0000-000045340000}"/>
    <cellStyle name="T_Ket qua dau thau_bieu tong hop 2 2" xfId="10212" xr:uid="{00000000-0005-0000-0000-000046340000}"/>
    <cellStyle name="T_Ket qua dau thau_bieu tong hop 2 2 2" xfId="10213" xr:uid="{00000000-0005-0000-0000-000047340000}"/>
    <cellStyle name="T_Ket qua dau thau_bieu tong hop 2 2 3" xfId="10214" xr:uid="{00000000-0005-0000-0000-000048340000}"/>
    <cellStyle name="T_Ket qua dau thau_bieu tong hop 2 3" xfId="10215" xr:uid="{00000000-0005-0000-0000-000049340000}"/>
    <cellStyle name="T_Ket qua dau thau_bieu tong hop 2 3 2" xfId="10216" xr:uid="{00000000-0005-0000-0000-00004A340000}"/>
    <cellStyle name="T_Ket qua dau thau_bieu tong hop 2 3 3" xfId="10217" xr:uid="{00000000-0005-0000-0000-00004B340000}"/>
    <cellStyle name="T_Ket qua dau thau_bieu tong hop 2 4" xfId="10218" xr:uid="{00000000-0005-0000-0000-00004C340000}"/>
    <cellStyle name="T_Ket qua dau thau_bieu tong hop 2 5" xfId="10219" xr:uid="{00000000-0005-0000-0000-00004D340000}"/>
    <cellStyle name="T_Ket qua dau thau_bieu tong hop 3" xfId="10220" xr:uid="{00000000-0005-0000-0000-00004E340000}"/>
    <cellStyle name="T_Ket qua dau thau_bieu tong hop 3 2" xfId="10221" xr:uid="{00000000-0005-0000-0000-00004F340000}"/>
    <cellStyle name="T_Ket qua dau thau_bieu tong hop 3 3" xfId="10222" xr:uid="{00000000-0005-0000-0000-000050340000}"/>
    <cellStyle name="T_Ket qua dau thau_bieu tong hop 4" xfId="10223" xr:uid="{00000000-0005-0000-0000-000051340000}"/>
    <cellStyle name="T_Ket qua dau thau_bieu tong hop 4 2" xfId="10224" xr:uid="{00000000-0005-0000-0000-000052340000}"/>
    <cellStyle name="T_Ket qua dau thau_bieu tong hop 4 3" xfId="10225" xr:uid="{00000000-0005-0000-0000-000053340000}"/>
    <cellStyle name="T_Ket qua dau thau_bieu tong hop 5" xfId="10226" xr:uid="{00000000-0005-0000-0000-000054340000}"/>
    <cellStyle name="T_Ket qua dau thau_bieu tong hop 6" xfId="10227" xr:uid="{00000000-0005-0000-0000-000055340000}"/>
    <cellStyle name="T_Ket qua dau thau_Du toan chi NSDP 2017" xfId="10228" xr:uid="{00000000-0005-0000-0000-000056340000}"/>
    <cellStyle name="T_Ket qua dau thau_Du toan chi NSDP 2017 2" xfId="10229" xr:uid="{00000000-0005-0000-0000-000057340000}"/>
    <cellStyle name="T_Ket qua dau thau_Du toan chi NSDP 2017 2 2" xfId="10230" xr:uid="{00000000-0005-0000-0000-000058340000}"/>
    <cellStyle name="T_Ket qua dau thau_Du toan chi NSDP 2017 2 3" xfId="10231" xr:uid="{00000000-0005-0000-0000-000059340000}"/>
    <cellStyle name="T_Ket qua dau thau_Du toan chi NSDP 2017 3" xfId="10232" xr:uid="{00000000-0005-0000-0000-00005A340000}"/>
    <cellStyle name="T_Ket qua dau thau_Du toan chi NSDP 2017 3 2" xfId="10233" xr:uid="{00000000-0005-0000-0000-00005B340000}"/>
    <cellStyle name="T_Ket qua dau thau_Du toan chi NSDP 2017 3 3" xfId="10234" xr:uid="{00000000-0005-0000-0000-00005C340000}"/>
    <cellStyle name="T_Ket qua dau thau_Du toan chi NSDP 2017 4" xfId="10235" xr:uid="{00000000-0005-0000-0000-00005D340000}"/>
    <cellStyle name="T_Ket qua dau thau_Du toan chi NSDP 2017 5" xfId="10236" xr:uid="{00000000-0005-0000-0000-00005E340000}"/>
    <cellStyle name="T_Ket qua dau thau_KH TPCP vung TNB (03-1-2012)" xfId="13067" xr:uid="{00000000-0005-0000-0000-00005F340000}"/>
    <cellStyle name="T_Ket qua dau thau_KH TPCP vung TNB (03-1-2012) 2" xfId="13068" xr:uid="{00000000-0005-0000-0000-000060340000}"/>
    <cellStyle name="T_Ket qua dau thau_Tong hop ra soat von ung 2011 -Chau" xfId="10237" xr:uid="{00000000-0005-0000-0000-000061340000}"/>
    <cellStyle name="T_Ket qua dau thau_Tong hop ra soat von ung 2011 -Chau 2" xfId="10238" xr:uid="{00000000-0005-0000-0000-000062340000}"/>
    <cellStyle name="T_Ket qua dau thau_Tong hop ra soat von ung 2011 -Chau 2 2" xfId="10239" xr:uid="{00000000-0005-0000-0000-000063340000}"/>
    <cellStyle name="T_Ket qua dau thau_Tong hop ra soat von ung 2011 -Chau 2 2 2" xfId="10240" xr:uid="{00000000-0005-0000-0000-000064340000}"/>
    <cellStyle name="T_Ket qua dau thau_Tong hop ra soat von ung 2011 -Chau 2 2 3" xfId="10241" xr:uid="{00000000-0005-0000-0000-000065340000}"/>
    <cellStyle name="T_Ket qua dau thau_Tong hop ra soat von ung 2011 -Chau 2 3" xfId="10242" xr:uid="{00000000-0005-0000-0000-000066340000}"/>
    <cellStyle name="T_Ket qua dau thau_Tong hop ra soat von ung 2011 -Chau 2 3 2" xfId="10243" xr:uid="{00000000-0005-0000-0000-000067340000}"/>
    <cellStyle name="T_Ket qua dau thau_Tong hop ra soat von ung 2011 -Chau 2 3 3" xfId="10244" xr:uid="{00000000-0005-0000-0000-000068340000}"/>
    <cellStyle name="T_Ket qua dau thau_Tong hop ra soat von ung 2011 -Chau 2 4" xfId="10245" xr:uid="{00000000-0005-0000-0000-000069340000}"/>
    <cellStyle name="T_Ket qua dau thau_Tong hop ra soat von ung 2011 -Chau 2 5" xfId="10246" xr:uid="{00000000-0005-0000-0000-00006A340000}"/>
    <cellStyle name="T_Ket qua dau thau_Tong hop ra soat von ung 2011 -Chau 3" xfId="10247" xr:uid="{00000000-0005-0000-0000-00006B340000}"/>
    <cellStyle name="T_Ket qua dau thau_Tong hop ra soat von ung 2011 -Chau 3 2" xfId="10248" xr:uid="{00000000-0005-0000-0000-00006C340000}"/>
    <cellStyle name="T_Ket qua dau thau_Tong hop ra soat von ung 2011 -Chau 3 3" xfId="10249" xr:uid="{00000000-0005-0000-0000-00006D340000}"/>
    <cellStyle name="T_Ket qua dau thau_Tong hop ra soat von ung 2011 -Chau 4" xfId="10250" xr:uid="{00000000-0005-0000-0000-00006E340000}"/>
    <cellStyle name="T_Ket qua dau thau_Tong hop ra soat von ung 2011 -Chau 4 2" xfId="10251" xr:uid="{00000000-0005-0000-0000-00006F340000}"/>
    <cellStyle name="T_Ket qua dau thau_Tong hop ra soat von ung 2011 -Chau 4 3" xfId="10252" xr:uid="{00000000-0005-0000-0000-000070340000}"/>
    <cellStyle name="T_Ket qua dau thau_Tong hop ra soat von ung 2011 -Chau 5" xfId="10253" xr:uid="{00000000-0005-0000-0000-000071340000}"/>
    <cellStyle name="T_Ket qua dau thau_Tong hop ra soat von ung 2011 -Chau 6" xfId="10254" xr:uid="{00000000-0005-0000-0000-000072340000}"/>
    <cellStyle name="T_Ket qua dau thau_Tong hop -Yte-Giao thong-Thuy loi-24-6" xfId="10255" xr:uid="{00000000-0005-0000-0000-000073340000}"/>
    <cellStyle name="T_Ket qua dau thau_Tong hop -Yte-Giao thong-Thuy loi-24-6 2" xfId="10256" xr:uid="{00000000-0005-0000-0000-000074340000}"/>
    <cellStyle name="T_Ket qua dau thau_Tong hop -Yte-Giao thong-Thuy loi-24-6 2 2" xfId="10257" xr:uid="{00000000-0005-0000-0000-000075340000}"/>
    <cellStyle name="T_Ket qua dau thau_Tong hop -Yte-Giao thong-Thuy loi-24-6 2 2 2" xfId="10258" xr:uid="{00000000-0005-0000-0000-000076340000}"/>
    <cellStyle name="T_Ket qua dau thau_Tong hop -Yte-Giao thong-Thuy loi-24-6 2 2 3" xfId="10259" xr:uid="{00000000-0005-0000-0000-000077340000}"/>
    <cellStyle name="T_Ket qua dau thau_Tong hop -Yte-Giao thong-Thuy loi-24-6 2 3" xfId="10260" xr:uid="{00000000-0005-0000-0000-000078340000}"/>
    <cellStyle name="T_Ket qua dau thau_Tong hop -Yte-Giao thong-Thuy loi-24-6 2 3 2" xfId="10261" xr:uid="{00000000-0005-0000-0000-000079340000}"/>
    <cellStyle name="T_Ket qua dau thau_Tong hop -Yte-Giao thong-Thuy loi-24-6 2 3 3" xfId="10262" xr:uid="{00000000-0005-0000-0000-00007A340000}"/>
    <cellStyle name="T_Ket qua dau thau_Tong hop -Yte-Giao thong-Thuy loi-24-6 2 4" xfId="10263" xr:uid="{00000000-0005-0000-0000-00007B340000}"/>
    <cellStyle name="T_Ket qua dau thau_Tong hop -Yte-Giao thong-Thuy loi-24-6 2 5" xfId="10264" xr:uid="{00000000-0005-0000-0000-00007C340000}"/>
    <cellStyle name="T_Ket qua dau thau_Tong hop -Yte-Giao thong-Thuy loi-24-6 3" xfId="10265" xr:uid="{00000000-0005-0000-0000-00007D340000}"/>
    <cellStyle name="T_Ket qua dau thau_Tong hop -Yte-Giao thong-Thuy loi-24-6 3 2" xfId="10266" xr:uid="{00000000-0005-0000-0000-00007E340000}"/>
    <cellStyle name="T_Ket qua dau thau_Tong hop -Yte-Giao thong-Thuy loi-24-6 3 3" xfId="10267" xr:uid="{00000000-0005-0000-0000-00007F340000}"/>
    <cellStyle name="T_Ket qua dau thau_Tong hop -Yte-Giao thong-Thuy loi-24-6 4" xfId="10268" xr:uid="{00000000-0005-0000-0000-000080340000}"/>
    <cellStyle name="T_Ket qua dau thau_Tong hop -Yte-Giao thong-Thuy loi-24-6 4 2" xfId="10269" xr:uid="{00000000-0005-0000-0000-000081340000}"/>
    <cellStyle name="T_Ket qua dau thau_Tong hop -Yte-Giao thong-Thuy loi-24-6 4 3" xfId="10270" xr:uid="{00000000-0005-0000-0000-000082340000}"/>
    <cellStyle name="T_Ket qua dau thau_Tong hop -Yte-Giao thong-Thuy loi-24-6 5" xfId="10271" xr:uid="{00000000-0005-0000-0000-000083340000}"/>
    <cellStyle name="T_Ket qua dau thau_Tong hop -Yte-Giao thong-Thuy loi-24-6 6" xfId="10272" xr:uid="{00000000-0005-0000-0000-000084340000}"/>
    <cellStyle name="T_Ket qua phan bo von nam 2008" xfId="10273" xr:uid="{00000000-0005-0000-0000-000085340000}"/>
    <cellStyle name="T_Ket qua phan bo von nam 2008 2" xfId="10274" xr:uid="{00000000-0005-0000-0000-000086340000}"/>
    <cellStyle name="T_Ket qua phan bo von nam 2008 2 2" xfId="10275" xr:uid="{00000000-0005-0000-0000-000087340000}"/>
    <cellStyle name="T_Ket qua phan bo von nam 2008 2 2 2" xfId="10276" xr:uid="{00000000-0005-0000-0000-000088340000}"/>
    <cellStyle name="T_Ket qua phan bo von nam 2008 2 2 3" xfId="10277" xr:uid="{00000000-0005-0000-0000-000089340000}"/>
    <cellStyle name="T_Ket qua phan bo von nam 2008 2 3" xfId="10278" xr:uid="{00000000-0005-0000-0000-00008A340000}"/>
    <cellStyle name="T_Ket qua phan bo von nam 2008 2 3 2" xfId="10279" xr:uid="{00000000-0005-0000-0000-00008B340000}"/>
    <cellStyle name="T_Ket qua phan bo von nam 2008 2 3 3" xfId="10280" xr:uid="{00000000-0005-0000-0000-00008C340000}"/>
    <cellStyle name="T_Ket qua phan bo von nam 2008 2 4" xfId="10281" xr:uid="{00000000-0005-0000-0000-00008D340000}"/>
    <cellStyle name="T_Ket qua phan bo von nam 2008 2 5" xfId="10282" xr:uid="{00000000-0005-0000-0000-00008E340000}"/>
    <cellStyle name="T_Ket qua phan bo von nam 2008 3" xfId="10283" xr:uid="{00000000-0005-0000-0000-00008F340000}"/>
    <cellStyle name="T_Ket qua phan bo von nam 2008 3 2" xfId="10284" xr:uid="{00000000-0005-0000-0000-000090340000}"/>
    <cellStyle name="T_Ket qua phan bo von nam 2008 3 2 2" xfId="10285" xr:uid="{00000000-0005-0000-0000-000091340000}"/>
    <cellStyle name="T_Ket qua phan bo von nam 2008 3 2 3" xfId="10286" xr:uid="{00000000-0005-0000-0000-000092340000}"/>
    <cellStyle name="T_Ket qua phan bo von nam 2008 3 3" xfId="10287" xr:uid="{00000000-0005-0000-0000-000093340000}"/>
    <cellStyle name="T_Ket qua phan bo von nam 2008 3 3 2" xfId="10288" xr:uid="{00000000-0005-0000-0000-000094340000}"/>
    <cellStyle name="T_Ket qua phan bo von nam 2008 3 3 3" xfId="10289" xr:uid="{00000000-0005-0000-0000-000095340000}"/>
    <cellStyle name="T_Ket qua phan bo von nam 2008 3 4" xfId="10290" xr:uid="{00000000-0005-0000-0000-000096340000}"/>
    <cellStyle name="T_Ket qua phan bo von nam 2008 3 5" xfId="10291" xr:uid="{00000000-0005-0000-0000-000097340000}"/>
    <cellStyle name="T_Ket qua phan bo von nam 2008 4" xfId="10292" xr:uid="{00000000-0005-0000-0000-000098340000}"/>
    <cellStyle name="T_Ket qua phan bo von nam 2008 4 2" xfId="10293" xr:uid="{00000000-0005-0000-0000-000099340000}"/>
    <cellStyle name="T_Ket qua phan bo von nam 2008 4 3" xfId="10294" xr:uid="{00000000-0005-0000-0000-00009A340000}"/>
    <cellStyle name="T_Ket qua phan bo von nam 2008 5" xfId="10295" xr:uid="{00000000-0005-0000-0000-00009B340000}"/>
    <cellStyle name="T_Ket qua phan bo von nam 2008 5 2" xfId="10296" xr:uid="{00000000-0005-0000-0000-00009C340000}"/>
    <cellStyle name="T_Ket qua phan bo von nam 2008 5 3" xfId="10297" xr:uid="{00000000-0005-0000-0000-00009D340000}"/>
    <cellStyle name="T_Ket qua phan bo von nam 2008 6" xfId="10298" xr:uid="{00000000-0005-0000-0000-00009E340000}"/>
    <cellStyle name="T_Ket qua phan bo von nam 2008 7" xfId="10299" xr:uid="{00000000-0005-0000-0000-00009F340000}"/>
    <cellStyle name="T_Ket qua phan bo von nam 2008_!1 1 bao cao giao KH ve HTCMT vung TNB   12-12-2011" xfId="13069" xr:uid="{00000000-0005-0000-0000-0000A0340000}"/>
    <cellStyle name="T_Ket qua phan bo von nam 2008_!1 1 bao cao giao KH ve HTCMT vung TNB   12-12-2011 2" xfId="13070" xr:uid="{00000000-0005-0000-0000-0000A1340000}"/>
    <cellStyle name="T_Ket qua phan bo von nam 2008_131114- Bieu giao du toan CTMTQG 2014 giao" xfId="10300" xr:uid="{00000000-0005-0000-0000-0000A2340000}"/>
    <cellStyle name="T_Ket qua phan bo von nam 2008_131114- Bieu giao du toan CTMTQG 2014 giao 2" xfId="10301" xr:uid="{00000000-0005-0000-0000-0000A3340000}"/>
    <cellStyle name="T_Ket qua phan bo von nam 2008_131114- Bieu giao du toan CTMTQG 2014 giao 2 2" xfId="10302" xr:uid="{00000000-0005-0000-0000-0000A4340000}"/>
    <cellStyle name="T_Ket qua phan bo von nam 2008_131114- Bieu giao du toan CTMTQG 2014 giao 2 3" xfId="10303" xr:uid="{00000000-0005-0000-0000-0000A5340000}"/>
    <cellStyle name="T_Ket qua phan bo von nam 2008_131114- Bieu giao du toan CTMTQG 2014 giao 3" xfId="10304" xr:uid="{00000000-0005-0000-0000-0000A6340000}"/>
    <cellStyle name="T_Ket qua phan bo von nam 2008_131114- Bieu giao du toan CTMTQG 2014 giao 3 2" xfId="10305" xr:uid="{00000000-0005-0000-0000-0000A7340000}"/>
    <cellStyle name="T_Ket qua phan bo von nam 2008_131114- Bieu giao du toan CTMTQG 2014 giao 3 3" xfId="10306" xr:uid="{00000000-0005-0000-0000-0000A8340000}"/>
    <cellStyle name="T_Ket qua phan bo von nam 2008_131114- Bieu giao du toan CTMTQG 2014 giao 4" xfId="10307" xr:uid="{00000000-0005-0000-0000-0000A9340000}"/>
    <cellStyle name="T_Ket qua phan bo von nam 2008_131114- Bieu giao du toan CTMTQG 2014 giao 5" xfId="10308" xr:uid="{00000000-0005-0000-0000-0000AA340000}"/>
    <cellStyle name="T_Ket qua phan bo von nam 2008_160715 Mau bieu du toan vong I nam 2017" xfId="10309" xr:uid="{00000000-0005-0000-0000-0000AB340000}"/>
    <cellStyle name="T_Ket qua phan bo von nam 2008_160715 Mau bieu du toan vong I nam 2017 2" xfId="10310" xr:uid="{00000000-0005-0000-0000-0000AC340000}"/>
    <cellStyle name="T_Ket qua phan bo von nam 2008_160715 Mau bieu du toan vong I nam 2017 2 2" xfId="10311" xr:uid="{00000000-0005-0000-0000-0000AD340000}"/>
    <cellStyle name="T_Ket qua phan bo von nam 2008_160715 Mau bieu du toan vong I nam 2017 2 3" xfId="10312" xr:uid="{00000000-0005-0000-0000-0000AE340000}"/>
    <cellStyle name="T_Ket qua phan bo von nam 2008_160715 Mau bieu du toan vong I nam 2017 3" xfId="10313" xr:uid="{00000000-0005-0000-0000-0000AF340000}"/>
    <cellStyle name="T_Ket qua phan bo von nam 2008_160715 Mau bieu du toan vong I nam 2017 3 2" xfId="10314" xr:uid="{00000000-0005-0000-0000-0000B0340000}"/>
    <cellStyle name="T_Ket qua phan bo von nam 2008_160715 Mau bieu du toan vong I nam 2017 3 3" xfId="10315" xr:uid="{00000000-0005-0000-0000-0000B1340000}"/>
    <cellStyle name="T_Ket qua phan bo von nam 2008_160715 Mau bieu du toan vong I nam 2017 4" xfId="10316" xr:uid="{00000000-0005-0000-0000-0000B2340000}"/>
    <cellStyle name="T_Ket qua phan bo von nam 2008_160715 Mau bieu du toan vong I nam 2017 5" xfId="10317" xr:uid="{00000000-0005-0000-0000-0000B3340000}"/>
    <cellStyle name="T_Ket qua phan bo von nam 2008_Du toan chi NSDP 2017" xfId="10318" xr:uid="{00000000-0005-0000-0000-0000B4340000}"/>
    <cellStyle name="T_Ket qua phan bo von nam 2008_Du toan chi NSDP 2017 2" xfId="10319" xr:uid="{00000000-0005-0000-0000-0000B5340000}"/>
    <cellStyle name="T_Ket qua phan bo von nam 2008_Du toan chi NSDP 2017 2 2" xfId="10320" xr:uid="{00000000-0005-0000-0000-0000B6340000}"/>
    <cellStyle name="T_Ket qua phan bo von nam 2008_Du toan chi NSDP 2017 2 3" xfId="10321" xr:uid="{00000000-0005-0000-0000-0000B7340000}"/>
    <cellStyle name="T_Ket qua phan bo von nam 2008_Du toan chi NSDP 2017 3" xfId="10322" xr:uid="{00000000-0005-0000-0000-0000B8340000}"/>
    <cellStyle name="T_Ket qua phan bo von nam 2008_Du toan chi NSDP 2017 3 2" xfId="10323" xr:uid="{00000000-0005-0000-0000-0000B9340000}"/>
    <cellStyle name="T_Ket qua phan bo von nam 2008_Du toan chi NSDP 2017 3 3" xfId="10324" xr:uid="{00000000-0005-0000-0000-0000BA340000}"/>
    <cellStyle name="T_Ket qua phan bo von nam 2008_Du toan chi NSDP 2017 4" xfId="10325" xr:uid="{00000000-0005-0000-0000-0000BB340000}"/>
    <cellStyle name="T_Ket qua phan bo von nam 2008_Du toan chi NSDP 2017 5" xfId="10326" xr:uid="{00000000-0005-0000-0000-0000BC340000}"/>
    <cellStyle name="T_Ket qua phan bo von nam 2008_KH TPCP vung TNB (03-1-2012)" xfId="13071" xr:uid="{00000000-0005-0000-0000-0000BD340000}"/>
    <cellStyle name="T_Ket qua phan bo von nam 2008_KH TPCP vung TNB (03-1-2012) 2" xfId="13072" xr:uid="{00000000-0005-0000-0000-0000BE340000}"/>
    <cellStyle name="T_KH TPCP vung TNB (03-1-2012)" xfId="13075" xr:uid="{00000000-0005-0000-0000-0000BF340000}"/>
    <cellStyle name="T_KH TPCP vung TNB (03-1-2012) 2" xfId="13076" xr:uid="{00000000-0005-0000-0000-0000C0340000}"/>
    <cellStyle name="T_KH XDCB_2008 lan 2 sua ngay 10-11" xfId="10365" xr:uid="{00000000-0005-0000-0000-0000C1340000}"/>
    <cellStyle name="T_KH XDCB_2008 lan 2 sua ngay 10-11 2" xfId="10366" xr:uid="{00000000-0005-0000-0000-0000C2340000}"/>
    <cellStyle name="T_KH XDCB_2008 lan 2 sua ngay 10-11 2 2" xfId="10367" xr:uid="{00000000-0005-0000-0000-0000C3340000}"/>
    <cellStyle name="T_KH XDCB_2008 lan 2 sua ngay 10-11 2 2 2" xfId="10368" xr:uid="{00000000-0005-0000-0000-0000C4340000}"/>
    <cellStyle name="T_KH XDCB_2008 lan 2 sua ngay 10-11 2 2 3" xfId="10369" xr:uid="{00000000-0005-0000-0000-0000C5340000}"/>
    <cellStyle name="T_KH XDCB_2008 lan 2 sua ngay 10-11 2 3" xfId="10370" xr:uid="{00000000-0005-0000-0000-0000C6340000}"/>
    <cellStyle name="T_KH XDCB_2008 lan 2 sua ngay 10-11 2 3 2" xfId="10371" xr:uid="{00000000-0005-0000-0000-0000C7340000}"/>
    <cellStyle name="T_KH XDCB_2008 lan 2 sua ngay 10-11 2 3 3" xfId="10372" xr:uid="{00000000-0005-0000-0000-0000C8340000}"/>
    <cellStyle name="T_KH XDCB_2008 lan 2 sua ngay 10-11 2 4" xfId="10373" xr:uid="{00000000-0005-0000-0000-0000C9340000}"/>
    <cellStyle name="T_KH XDCB_2008 lan 2 sua ngay 10-11 2 5" xfId="10374" xr:uid="{00000000-0005-0000-0000-0000CA340000}"/>
    <cellStyle name="T_KH XDCB_2008 lan 2 sua ngay 10-11 3" xfId="10375" xr:uid="{00000000-0005-0000-0000-0000CB340000}"/>
    <cellStyle name="T_KH XDCB_2008 lan 2 sua ngay 10-11 3 2" xfId="10376" xr:uid="{00000000-0005-0000-0000-0000CC340000}"/>
    <cellStyle name="T_KH XDCB_2008 lan 2 sua ngay 10-11 3 2 2" xfId="10377" xr:uid="{00000000-0005-0000-0000-0000CD340000}"/>
    <cellStyle name="T_KH XDCB_2008 lan 2 sua ngay 10-11 3 2 3" xfId="10378" xr:uid="{00000000-0005-0000-0000-0000CE340000}"/>
    <cellStyle name="T_KH XDCB_2008 lan 2 sua ngay 10-11 3 3" xfId="10379" xr:uid="{00000000-0005-0000-0000-0000CF340000}"/>
    <cellStyle name="T_KH XDCB_2008 lan 2 sua ngay 10-11 3 3 2" xfId="10380" xr:uid="{00000000-0005-0000-0000-0000D0340000}"/>
    <cellStyle name="T_KH XDCB_2008 lan 2 sua ngay 10-11 3 3 3" xfId="10381" xr:uid="{00000000-0005-0000-0000-0000D1340000}"/>
    <cellStyle name="T_KH XDCB_2008 lan 2 sua ngay 10-11 3 4" xfId="10382" xr:uid="{00000000-0005-0000-0000-0000D2340000}"/>
    <cellStyle name="T_KH XDCB_2008 lan 2 sua ngay 10-11 3 5" xfId="10383" xr:uid="{00000000-0005-0000-0000-0000D3340000}"/>
    <cellStyle name="T_KH XDCB_2008 lan 2 sua ngay 10-11 4" xfId="10384" xr:uid="{00000000-0005-0000-0000-0000D4340000}"/>
    <cellStyle name="T_KH XDCB_2008 lan 2 sua ngay 10-11 4 2" xfId="10385" xr:uid="{00000000-0005-0000-0000-0000D5340000}"/>
    <cellStyle name="T_KH XDCB_2008 lan 2 sua ngay 10-11 4 3" xfId="10386" xr:uid="{00000000-0005-0000-0000-0000D6340000}"/>
    <cellStyle name="T_KH XDCB_2008 lan 2 sua ngay 10-11 5" xfId="10387" xr:uid="{00000000-0005-0000-0000-0000D7340000}"/>
    <cellStyle name="T_KH XDCB_2008 lan 2 sua ngay 10-11 5 2" xfId="10388" xr:uid="{00000000-0005-0000-0000-0000D8340000}"/>
    <cellStyle name="T_KH XDCB_2008 lan 2 sua ngay 10-11 5 3" xfId="10389" xr:uid="{00000000-0005-0000-0000-0000D9340000}"/>
    <cellStyle name="T_KH XDCB_2008 lan 2 sua ngay 10-11 6" xfId="10390" xr:uid="{00000000-0005-0000-0000-0000DA340000}"/>
    <cellStyle name="T_KH XDCB_2008 lan 2 sua ngay 10-11 7" xfId="10391" xr:uid="{00000000-0005-0000-0000-0000DB340000}"/>
    <cellStyle name="T_KH XDCB_2008 lan 2 sua ngay 10-11_!1 1 bao cao giao KH ve HTCMT vung TNB   12-12-2011" xfId="13077" xr:uid="{00000000-0005-0000-0000-0000DC340000}"/>
    <cellStyle name="T_KH XDCB_2008 lan 2 sua ngay 10-11_!1 1 bao cao giao KH ve HTCMT vung TNB   12-12-2011 2" xfId="13078" xr:uid="{00000000-0005-0000-0000-0000DD340000}"/>
    <cellStyle name="T_KH XDCB_2008 lan 2 sua ngay 10-11_131114- Bieu giao du toan CTMTQG 2014 giao" xfId="10392" xr:uid="{00000000-0005-0000-0000-0000DE340000}"/>
    <cellStyle name="T_KH XDCB_2008 lan 2 sua ngay 10-11_131114- Bieu giao du toan CTMTQG 2014 giao 2" xfId="10393" xr:uid="{00000000-0005-0000-0000-0000DF340000}"/>
    <cellStyle name="T_KH XDCB_2008 lan 2 sua ngay 10-11_131114- Bieu giao du toan CTMTQG 2014 giao 2 2" xfId="10394" xr:uid="{00000000-0005-0000-0000-0000E0340000}"/>
    <cellStyle name="T_KH XDCB_2008 lan 2 sua ngay 10-11_131114- Bieu giao du toan CTMTQG 2014 giao 2 3" xfId="10395" xr:uid="{00000000-0005-0000-0000-0000E1340000}"/>
    <cellStyle name="T_KH XDCB_2008 lan 2 sua ngay 10-11_131114- Bieu giao du toan CTMTQG 2014 giao 3" xfId="10396" xr:uid="{00000000-0005-0000-0000-0000E2340000}"/>
    <cellStyle name="T_KH XDCB_2008 lan 2 sua ngay 10-11_131114- Bieu giao du toan CTMTQG 2014 giao 3 2" xfId="10397" xr:uid="{00000000-0005-0000-0000-0000E3340000}"/>
    <cellStyle name="T_KH XDCB_2008 lan 2 sua ngay 10-11_131114- Bieu giao du toan CTMTQG 2014 giao 3 3" xfId="10398" xr:uid="{00000000-0005-0000-0000-0000E4340000}"/>
    <cellStyle name="T_KH XDCB_2008 lan 2 sua ngay 10-11_131114- Bieu giao du toan CTMTQG 2014 giao 4" xfId="10399" xr:uid="{00000000-0005-0000-0000-0000E5340000}"/>
    <cellStyle name="T_KH XDCB_2008 lan 2 sua ngay 10-11_131114- Bieu giao du toan CTMTQG 2014 giao 5" xfId="10400" xr:uid="{00000000-0005-0000-0000-0000E6340000}"/>
    <cellStyle name="T_KH XDCB_2008 lan 2 sua ngay 10-11_160715 Mau bieu du toan vong I nam 2017" xfId="10401" xr:uid="{00000000-0005-0000-0000-0000E7340000}"/>
    <cellStyle name="T_KH XDCB_2008 lan 2 sua ngay 10-11_160715 Mau bieu du toan vong I nam 2017 2" xfId="10402" xr:uid="{00000000-0005-0000-0000-0000E8340000}"/>
    <cellStyle name="T_KH XDCB_2008 lan 2 sua ngay 10-11_160715 Mau bieu du toan vong I nam 2017 2 2" xfId="10403" xr:uid="{00000000-0005-0000-0000-0000E9340000}"/>
    <cellStyle name="T_KH XDCB_2008 lan 2 sua ngay 10-11_160715 Mau bieu du toan vong I nam 2017 2 3" xfId="10404" xr:uid="{00000000-0005-0000-0000-0000EA340000}"/>
    <cellStyle name="T_KH XDCB_2008 lan 2 sua ngay 10-11_160715 Mau bieu du toan vong I nam 2017 3" xfId="10405" xr:uid="{00000000-0005-0000-0000-0000EB340000}"/>
    <cellStyle name="T_KH XDCB_2008 lan 2 sua ngay 10-11_160715 Mau bieu du toan vong I nam 2017 3 2" xfId="10406" xr:uid="{00000000-0005-0000-0000-0000EC340000}"/>
    <cellStyle name="T_KH XDCB_2008 lan 2 sua ngay 10-11_160715 Mau bieu du toan vong I nam 2017 3 3" xfId="10407" xr:uid="{00000000-0005-0000-0000-0000ED340000}"/>
    <cellStyle name="T_KH XDCB_2008 lan 2 sua ngay 10-11_160715 Mau bieu du toan vong I nam 2017 4" xfId="10408" xr:uid="{00000000-0005-0000-0000-0000EE340000}"/>
    <cellStyle name="T_KH XDCB_2008 lan 2 sua ngay 10-11_160715 Mau bieu du toan vong I nam 2017 5" xfId="10409" xr:uid="{00000000-0005-0000-0000-0000EF340000}"/>
    <cellStyle name="T_KH XDCB_2008 lan 2 sua ngay 10-11_Du toan chi NSDP 2017" xfId="10410" xr:uid="{00000000-0005-0000-0000-0000F0340000}"/>
    <cellStyle name="T_KH XDCB_2008 lan 2 sua ngay 10-11_Du toan chi NSDP 2017 2" xfId="10411" xr:uid="{00000000-0005-0000-0000-0000F1340000}"/>
    <cellStyle name="T_KH XDCB_2008 lan 2 sua ngay 10-11_Du toan chi NSDP 2017 2 2" xfId="10412" xr:uid="{00000000-0005-0000-0000-0000F2340000}"/>
    <cellStyle name="T_KH XDCB_2008 lan 2 sua ngay 10-11_Du toan chi NSDP 2017 2 3" xfId="10413" xr:uid="{00000000-0005-0000-0000-0000F3340000}"/>
    <cellStyle name="T_KH XDCB_2008 lan 2 sua ngay 10-11_Du toan chi NSDP 2017 3" xfId="10414" xr:uid="{00000000-0005-0000-0000-0000F4340000}"/>
    <cellStyle name="T_KH XDCB_2008 lan 2 sua ngay 10-11_Du toan chi NSDP 2017 3 2" xfId="10415" xr:uid="{00000000-0005-0000-0000-0000F5340000}"/>
    <cellStyle name="T_KH XDCB_2008 lan 2 sua ngay 10-11_Du toan chi NSDP 2017 3 3" xfId="10416" xr:uid="{00000000-0005-0000-0000-0000F6340000}"/>
    <cellStyle name="T_KH XDCB_2008 lan 2 sua ngay 10-11_Du toan chi NSDP 2017 4" xfId="10417" xr:uid="{00000000-0005-0000-0000-0000F7340000}"/>
    <cellStyle name="T_KH XDCB_2008 lan 2 sua ngay 10-11_Du toan chi NSDP 2017 5" xfId="10418" xr:uid="{00000000-0005-0000-0000-0000F8340000}"/>
    <cellStyle name="T_KH XDCB_2008 lan 2 sua ngay 10-11_KH TPCP vung TNB (03-1-2012)" xfId="13079" xr:uid="{00000000-0005-0000-0000-0000F9340000}"/>
    <cellStyle name="T_KH XDCB_2008 lan 2 sua ngay 10-11_KH TPCP vung TNB (03-1-2012) 2" xfId="13080" xr:uid="{00000000-0005-0000-0000-0000FA340000}"/>
    <cellStyle name="T_Khao satD1" xfId="10419" xr:uid="{00000000-0005-0000-0000-0000FB340000}"/>
    <cellStyle name="T_Khao satD1 2" xfId="10420" xr:uid="{00000000-0005-0000-0000-0000FC340000}"/>
    <cellStyle name="T_Khao satD1 2 2" xfId="10421" xr:uid="{00000000-0005-0000-0000-0000FD340000}"/>
    <cellStyle name="T_Khao satD1 2 2 2" xfId="10422" xr:uid="{00000000-0005-0000-0000-0000FE340000}"/>
    <cellStyle name="T_Khao satD1 2 2 3" xfId="10423" xr:uid="{00000000-0005-0000-0000-0000FF340000}"/>
    <cellStyle name="T_Khao satD1 2 3" xfId="10424" xr:uid="{00000000-0005-0000-0000-000000350000}"/>
    <cellStyle name="T_Khao satD1 2 3 2" xfId="10425" xr:uid="{00000000-0005-0000-0000-000001350000}"/>
    <cellStyle name="T_Khao satD1 2 3 3" xfId="10426" xr:uid="{00000000-0005-0000-0000-000002350000}"/>
    <cellStyle name="T_Khao satD1 2 4" xfId="10427" xr:uid="{00000000-0005-0000-0000-000003350000}"/>
    <cellStyle name="T_Khao satD1 2 5" xfId="10428" xr:uid="{00000000-0005-0000-0000-000004350000}"/>
    <cellStyle name="T_Khao satD1 3" xfId="10429" xr:uid="{00000000-0005-0000-0000-000005350000}"/>
    <cellStyle name="T_Khao satD1 3 2" xfId="10430" xr:uid="{00000000-0005-0000-0000-000006350000}"/>
    <cellStyle name="T_Khao satD1 3 3" xfId="10431" xr:uid="{00000000-0005-0000-0000-000007350000}"/>
    <cellStyle name="T_Khao satD1 4" xfId="10432" xr:uid="{00000000-0005-0000-0000-000008350000}"/>
    <cellStyle name="T_Khao satD1 4 2" xfId="10433" xr:uid="{00000000-0005-0000-0000-000009350000}"/>
    <cellStyle name="T_Khao satD1 4 3" xfId="10434" xr:uid="{00000000-0005-0000-0000-00000A350000}"/>
    <cellStyle name="T_Khao satD1 5" xfId="10435" xr:uid="{00000000-0005-0000-0000-00000B350000}"/>
    <cellStyle name="T_Khao satD1 6" xfId="10436" xr:uid="{00000000-0005-0000-0000-00000C350000}"/>
    <cellStyle name="T_Khoi luong cac hang muc chi tiet-702" xfId="10437" xr:uid="{00000000-0005-0000-0000-00000D350000}"/>
    <cellStyle name="T_Khoi luong cac hang muc chi tiet-702 2" xfId="10438" xr:uid="{00000000-0005-0000-0000-00000E350000}"/>
    <cellStyle name="T_Khoi luong cac hang muc chi tiet-702 2 2" xfId="10439" xr:uid="{00000000-0005-0000-0000-00000F350000}"/>
    <cellStyle name="T_Khoi luong cac hang muc chi tiet-702 2 2 2" xfId="10440" xr:uid="{00000000-0005-0000-0000-000010350000}"/>
    <cellStyle name="T_Khoi luong cac hang muc chi tiet-702 2 2 3" xfId="10441" xr:uid="{00000000-0005-0000-0000-000011350000}"/>
    <cellStyle name="T_Khoi luong cac hang muc chi tiet-702 2 3" xfId="10442" xr:uid="{00000000-0005-0000-0000-000012350000}"/>
    <cellStyle name="T_Khoi luong cac hang muc chi tiet-702 2 3 2" xfId="10443" xr:uid="{00000000-0005-0000-0000-000013350000}"/>
    <cellStyle name="T_Khoi luong cac hang muc chi tiet-702 2 3 3" xfId="10444" xr:uid="{00000000-0005-0000-0000-000014350000}"/>
    <cellStyle name="T_Khoi luong cac hang muc chi tiet-702 2 4" xfId="10445" xr:uid="{00000000-0005-0000-0000-000015350000}"/>
    <cellStyle name="T_Khoi luong cac hang muc chi tiet-702 2 5" xfId="10446" xr:uid="{00000000-0005-0000-0000-000016350000}"/>
    <cellStyle name="T_Khoi luong cac hang muc chi tiet-702 3" xfId="10447" xr:uid="{00000000-0005-0000-0000-000017350000}"/>
    <cellStyle name="T_Khoi luong cac hang muc chi tiet-702 3 2" xfId="10448" xr:uid="{00000000-0005-0000-0000-000018350000}"/>
    <cellStyle name="T_Khoi luong cac hang muc chi tiet-702 3 3" xfId="10449" xr:uid="{00000000-0005-0000-0000-000019350000}"/>
    <cellStyle name="T_Khoi luong cac hang muc chi tiet-702 4" xfId="10450" xr:uid="{00000000-0005-0000-0000-00001A350000}"/>
    <cellStyle name="T_Khoi luong cac hang muc chi tiet-702 4 2" xfId="10451" xr:uid="{00000000-0005-0000-0000-00001B350000}"/>
    <cellStyle name="T_Khoi luong cac hang muc chi tiet-702 4 3" xfId="10452" xr:uid="{00000000-0005-0000-0000-00001C350000}"/>
    <cellStyle name="T_Khoi luong cac hang muc chi tiet-702 5" xfId="10453" xr:uid="{00000000-0005-0000-0000-00001D350000}"/>
    <cellStyle name="T_Khoi luong cac hang muc chi tiet-702 6" xfId="10454" xr:uid="{00000000-0005-0000-0000-00001E350000}"/>
    <cellStyle name="T_kien giang 2" xfId="13073" xr:uid="{00000000-0005-0000-0000-00001F350000}"/>
    <cellStyle name="T_kien giang 2 2" xfId="13074" xr:uid="{00000000-0005-0000-0000-000020350000}"/>
    <cellStyle name="T_KL NT dap nen Dot 3" xfId="10327" xr:uid="{00000000-0005-0000-0000-000021350000}"/>
    <cellStyle name="T_KL NT dap nen Dot 3 2" xfId="15356" xr:uid="{00000000-0005-0000-0000-000022350000}"/>
    <cellStyle name="T_KL NT Dot 3" xfId="10328" xr:uid="{00000000-0005-0000-0000-000023350000}"/>
    <cellStyle name="T_KL NT Dot 3 2" xfId="15357" xr:uid="{00000000-0005-0000-0000-000024350000}"/>
    <cellStyle name="T_Kl VL ranh" xfId="10329" xr:uid="{00000000-0005-0000-0000-000025350000}"/>
    <cellStyle name="T_Kl VL ranh 2" xfId="10330" xr:uid="{00000000-0005-0000-0000-000026350000}"/>
    <cellStyle name="T_Kl VL ranh 2 2" xfId="10331" xr:uid="{00000000-0005-0000-0000-000027350000}"/>
    <cellStyle name="T_Kl VL ranh 2 2 2" xfId="10332" xr:uid="{00000000-0005-0000-0000-000028350000}"/>
    <cellStyle name="T_Kl VL ranh 2 2 3" xfId="10333" xr:uid="{00000000-0005-0000-0000-000029350000}"/>
    <cellStyle name="T_Kl VL ranh 2 3" xfId="10334" xr:uid="{00000000-0005-0000-0000-00002A350000}"/>
    <cellStyle name="T_Kl VL ranh 2 3 2" xfId="10335" xr:uid="{00000000-0005-0000-0000-00002B350000}"/>
    <cellStyle name="T_Kl VL ranh 2 3 3" xfId="10336" xr:uid="{00000000-0005-0000-0000-00002C350000}"/>
    <cellStyle name="T_Kl VL ranh 2 4" xfId="10337" xr:uid="{00000000-0005-0000-0000-00002D350000}"/>
    <cellStyle name="T_Kl VL ranh 2 5" xfId="10338" xr:uid="{00000000-0005-0000-0000-00002E350000}"/>
    <cellStyle name="T_Kl VL ranh 3" xfId="10339" xr:uid="{00000000-0005-0000-0000-00002F350000}"/>
    <cellStyle name="T_Kl VL ranh 3 2" xfId="10340" xr:uid="{00000000-0005-0000-0000-000030350000}"/>
    <cellStyle name="T_Kl VL ranh 3 3" xfId="10341" xr:uid="{00000000-0005-0000-0000-000031350000}"/>
    <cellStyle name="T_Kl VL ranh 4" xfId="10342" xr:uid="{00000000-0005-0000-0000-000032350000}"/>
    <cellStyle name="T_Kl VL ranh 4 2" xfId="10343" xr:uid="{00000000-0005-0000-0000-000033350000}"/>
    <cellStyle name="T_Kl VL ranh 4 3" xfId="10344" xr:uid="{00000000-0005-0000-0000-000034350000}"/>
    <cellStyle name="T_Kl VL ranh 5" xfId="10345" xr:uid="{00000000-0005-0000-0000-000035350000}"/>
    <cellStyle name="T_Kl VL ranh 6" xfId="10346" xr:uid="{00000000-0005-0000-0000-000036350000}"/>
    <cellStyle name="T_KLNMD1" xfId="10347" xr:uid="{00000000-0005-0000-0000-000037350000}"/>
    <cellStyle name="T_KLNMD1 2" xfId="10348" xr:uid="{00000000-0005-0000-0000-000038350000}"/>
    <cellStyle name="T_KLNMD1 2 2" xfId="10349" xr:uid="{00000000-0005-0000-0000-000039350000}"/>
    <cellStyle name="T_KLNMD1 2 2 2" xfId="10350" xr:uid="{00000000-0005-0000-0000-00003A350000}"/>
    <cellStyle name="T_KLNMD1 2 2 3" xfId="10351" xr:uid="{00000000-0005-0000-0000-00003B350000}"/>
    <cellStyle name="T_KLNMD1 2 3" xfId="10352" xr:uid="{00000000-0005-0000-0000-00003C350000}"/>
    <cellStyle name="T_KLNMD1 2 3 2" xfId="10353" xr:uid="{00000000-0005-0000-0000-00003D350000}"/>
    <cellStyle name="T_KLNMD1 2 3 3" xfId="10354" xr:uid="{00000000-0005-0000-0000-00003E350000}"/>
    <cellStyle name="T_KLNMD1 2 4" xfId="10355" xr:uid="{00000000-0005-0000-0000-00003F350000}"/>
    <cellStyle name="T_KLNMD1 2 5" xfId="10356" xr:uid="{00000000-0005-0000-0000-000040350000}"/>
    <cellStyle name="T_KLNMD1 3" xfId="10357" xr:uid="{00000000-0005-0000-0000-000041350000}"/>
    <cellStyle name="T_KLNMD1 3 2" xfId="10358" xr:uid="{00000000-0005-0000-0000-000042350000}"/>
    <cellStyle name="T_KLNMD1 3 3" xfId="10359" xr:uid="{00000000-0005-0000-0000-000043350000}"/>
    <cellStyle name="T_KLNMD1 4" xfId="10360" xr:uid="{00000000-0005-0000-0000-000044350000}"/>
    <cellStyle name="T_KLNMD1 4 2" xfId="10361" xr:uid="{00000000-0005-0000-0000-000045350000}"/>
    <cellStyle name="T_KLNMD1 4 3" xfId="10362" xr:uid="{00000000-0005-0000-0000-000046350000}"/>
    <cellStyle name="T_KLNMD1 5" xfId="10363" xr:uid="{00000000-0005-0000-0000-000047350000}"/>
    <cellStyle name="T_KLNMD1 6" xfId="10364" xr:uid="{00000000-0005-0000-0000-000048350000}"/>
    <cellStyle name="T_mau bieu doan giam sat 2010 (version 2)" xfId="10455" xr:uid="{00000000-0005-0000-0000-000049350000}"/>
    <cellStyle name="T_mau bieu doan giam sat 2010 (version 2) 2" xfId="10456" xr:uid="{00000000-0005-0000-0000-00004A350000}"/>
    <cellStyle name="T_mau bieu doan giam sat 2010 (version 2) 2 2" xfId="10457" xr:uid="{00000000-0005-0000-0000-00004B350000}"/>
    <cellStyle name="T_mau bieu doan giam sat 2010 (version 2) 2 2 2" xfId="10458" xr:uid="{00000000-0005-0000-0000-00004C350000}"/>
    <cellStyle name="T_mau bieu doan giam sat 2010 (version 2) 2 2 3" xfId="10459" xr:uid="{00000000-0005-0000-0000-00004D350000}"/>
    <cellStyle name="T_mau bieu doan giam sat 2010 (version 2) 2 3" xfId="10460" xr:uid="{00000000-0005-0000-0000-00004E350000}"/>
    <cellStyle name="T_mau bieu doan giam sat 2010 (version 2) 2 3 2" xfId="10461" xr:uid="{00000000-0005-0000-0000-00004F350000}"/>
    <cellStyle name="T_mau bieu doan giam sat 2010 (version 2) 2 3 3" xfId="10462" xr:uid="{00000000-0005-0000-0000-000050350000}"/>
    <cellStyle name="T_mau bieu doan giam sat 2010 (version 2) 2 4" xfId="10463" xr:uid="{00000000-0005-0000-0000-000051350000}"/>
    <cellStyle name="T_mau bieu doan giam sat 2010 (version 2) 2 5" xfId="10464" xr:uid="{00000000-0005-0000-0000-000052350000}"/>
    <cellStyle name="T_mau bieu doan giam sat 2010 (version 2) 3" xfId="10465" xr:uid="{00000000-0005-0000-0000-000053350000}"/>
    <cellStyle name="T_mau bieu doan giam sat 2010 (version 2) 3 2" xfId="10466" xr:uid="{00000000-0005-0000-0000-000054350000}"/>
    <cellStyle name="T_mau bieu doan giam sat 2010 (version 2) 3 3" xfId="10467" xr:uid="{00000000-0005-0000-0000-000055350000}"/>
    <cellStyle name="T_mau bieu doan giam sat 2010 (version 2) 4" xfId="10468" xr:uid="{00000000-0005-0000-0000-000056350000}"/>
    <cellStyle name="T_mau bieu doan giam sat 2010 (version 2) 4 2" xfId="10469" xr:uid="{00000000-0005-0000-0000-000057350000}"/>
    <cellStyle name="T_mau bieu doan giam sat 2010 (version 2) 4 3" xfId="10470" xr:uid="{00000000-0005-0000-0000-000058350000}"/>
    <cellStyle name="T_mau bieu doan giam sat 2010 (version 2) 5" xfId="10471" xr:uid="{00000000-0005-0000-0000-000059350000}"/>
    <cellStyle name="T_mau bieu doan giam sat 2010 (version 2) 6" xfId="10472" xr:uid="{00000000-0005-0000-0000-00005A350000}"/>
    <cellStyle name="T_mau KL vach son" xfId="10473" xr:uid="{00000000-0005-0000-0000-00005B350000}"/>
    <cellStyle name="T_mau KL vach son 2" xfId="10474" xr:uid="{00000000-0005-0000-0000-00005C350000}"/>
    <cellStyle name="T_mau KL vach son 2 2" xfId="10475" xr:uid="{00000000-0005-0000-0000-00005D350000}"/>
    <cellStyle name="T_mau KL vach son 2 2 2" xfId="10476" xr:uid="{00000000-0005-0000-0000-00005E350000}"/>
    <cellStyle name="T_mau KL vach son 2 2 3" xfId="10477" xr:uid="{00000000-0005-0000-0000-00005F350000}"/>
    <cellStyle name="T_mau KL vach son 2 3" xfId="10478" xr:uid="{00000000-0005-0000-0000-000060350000}"/>
    <cellStyle name="T_mau KL vach son 2 3 2" xfId="10479" xr:uid="{00000000-0005-0000-0000-000061350000}"/>
    <cellStyle name="T_mau KL vach son 2 3 3" xfId="10480" xr:uid="{00000000-0005-0000-0000-000062350000}"/>
    <cellStyle name="T_mau KL vach son 2 4" xfId="10481" xr:uid="{00000000-0005-0000-0000-000063350000}"/>
    <cellStyle name="T_mau KL vach son 2 5" xfId="10482" xr:uid="{00000000-0005-0000-0000-000064350000}"/>
    <cellStyle name="T_mau KL vach son 3" xfId="10483" xr:uid="{00000000-0005-0000-0000-000065350000}"/>
    <cellStyle name="T_mau KL vach son 3 2" xfId="10484" xr:uid="{00000000-0005-0000-0000-000066350000}"/>
    <cellStyle name="T_mau KL vach son 3 3" xfId="10485" xr:uid="{00000000-0005-0000-0000-000067350000}"/>
    <cellStyle name="T_mau KL vach son 4" xfId="10486" xr:uid="{00000000-0005-0000-0000-000068350000}"/>
    <cellStyle name="T_mau KL vach son 4 2" xfId="10487" xr:uid="{00000000-0005-0000-0000-000069350000}"/>
    <cellStyle name="T_mau KL vach son 4 3" xfId="10488" xr:uid="{00000000-0005-0000-0000-00006A350000}"/>
    <cellStyle name="T_mau KL vach son 5" xfId="10489" xr:uid="{00000000-0005-0000-0000-00006B350000}"/>
    <cellStyle name="T_mau KL vach son 6" xfId="10490" xr:uid="{00000000-0005-0000-0000-00006C350000}"/>
    <cellStyle name="T_Mau link_VINH PHUC (GTGT_TNDN _6T)" xfId="10491" xr:uid="{00000000-0005-0000-0000-00006D350000}"/>
    <cellStyle name="T_Mau link_VINH PHUC (GTGT_TNDN _6T) 2" xfId="10492" xr:uid="{00000000-0005-0000-0000-00006E350000}"/>
    <cellStyle name="T_Mau link_VINH PHUC (GTGT_TNDN _6T) 2 2" xfId="10493" xr:uid="{00000000-0005-0000-0000-00006F350000}"/>
    <cellStyle name="T_Mau link_VINH PHUC (GTGT_TNDN _6T) 2 3" xfId="10494" xr:uid="{00000000-0005-0000-0000-000070350000}"/>
    <cellStyle name="T_Mau link_VINH PHUC (GTGT_TNDN _6T) 3" xfId="10495" xr:uid="{00000000-0005-0000-0000-000071350000}"/>
    <cellStyle name="T_Mau link_VINH PHUC (GTGT_TNDN _6T) 3 2" xfId="10496" xr:uid="{00000000-0005-0000-0000-000072350000}"/>
    <cellStyle name="T_Mau link_VINH PHUC (GTGT_TNDN _6T) 3 3" xfId="10497" xr:uid="{00000000-0005-0000-0000-000073350000}"/>
    <cellStyle name="T_Mau link_VINH PHUC (GTGT_TNDN _6T) 4" xfId="10498" xr:uid="{00000000-0005-0000-0000-000074350000}"/>
    <cellStyle name="T_Mau link_VINH PHUC (GTGT_TNDN _6T) 5" xfId="10499" xr:uid="{00000000-0005-0000-0000-000075350000}"/>
    <cellStyle name="T_Me_Tri_6_07" xfId="10500" xr:uid="{00000000-0005-0000-0000-000076350000}"/>
    <cellStyle name="T_Me_Tri_6_07 2" xfId="10501" xr:uid="{00000000-0005-0000-0000-000077350000}"/>
    <cellStyle name="T_Me_Tri_6_07 2 2" xfId="10502" xr:uid="{00000000-0005-0000-0000-000078350000}"/>
    <cellStyle name="T_Me_Tri_6_07 2 2 2" xfId="10503" xr:uid="{00000000-0005-0000-0000-000079350000}"/>
    <cellStyle name="T_Me_Tri_6_07 2 2 3" xfId="10504" xr:uid="{00000000-0005-0000-0000-00007A350000}"/>
    <cellStyle name="T_Me_Tri_6_07 2 3" xfId="10505" xr:uid="{00000000-0005-0000-0000-00007B350000}"/>
    <cellStyle name="T_Me_Tri_6_07 2 3 2" xfId="10506" xr:uid="{00000000-0005-0000-0000-00007C350000}"/>
    <cellStyle name="T_Me_Tri_6_07 2 3 3" xfId="10507" xr:uid="{00000000-0005-0000-0000-00007D350000}"/>
    <cellStyle name="T_Me_Tri_6_07 2 4" xfId="10508" xr:uid="{00000000-0005-0000-0000-00007E350000}"/>
    <cellStyle name="T_Me_Tri_6_07 2 5" xfId="10509" xr:uid="{00000000-0005-0000-0000-00007F350000}"/>
    <cellStyle name="T_Me_Tri_6_07 3" xfId="10510" xr:uid="{00000000-0005-0000-0000-000080350000}"/>
    <cellStyle name="T_Me_Tri_6_07 3 2" xfId="10511" xr:uid="{00000000-0005-0000-0000-000081350000}"/>
    <cellStyle name="T_Me_Tri_6_07 3 2 2" xfId="10512" xr:uid="{00000000-0005-0000-0000-000082350000}"/>
    <cellStyle name="T_Me_Tri_6_07 3 2 3" xfId="10513" xr:uid="{00000000-0005-0000-0000-000083350000}"/>
    <cellStyle name="T_Me_Tri_6_07 3 3" xfId="10514" xr:uid="{00000000-0005-0000-0000-000084350000}"/>
    <cellStyle name="T_Me_Tri_6_07 3 3 2" xfId="10515" xr:uid="{00000000-0005-0000-0000-000085350000}"/>
    <cellStyle name="T_Me_Tri_6_07 3 3 3" xfId="10516" xr:uid="{00000000-0005-0000-0000-000086350000}"/>
    <cellStyle name="T_Me_Tri_6_07 3 4" xfId="10517" xr:uid="{00000000-0005-0000-0000-000087350000}"/>
    <cellStyle name="T_Me_Tri_6_07 3 5" xfId="10518" xr:uid="{00000000-0005-0000-0000-000088350000}"/>
    <cellStyle name="T_Me_Tri_6_07 4" xfId="10519" xr:uid="{00000000-0005-0000-0000-000089350000}"/>
    <cellStyle name="T_Me_Tri_6_07 4 2" xfId="10520" xr:uid="{00000000-0005-0000-0000-00008A350000}"/>
    <cellStyle name="T_Me_Tri_6_07 4 3" xfId="10521" xr:uid="{00000000-0005-0000-0000-00008B350000}"/>
    <cellStyle name="T_Me_Tri_6_07 5" xfId="10522" xr:uid="{00000000-0005-0000-0000-00008C350000}"/>
    <cellStyle name="T_Me_Tri_6_07 5 2" xfId="10523" xr:uid="{00000000-0005-0000-0000-00008D350000}"/>
    <cellStyle name="T_Me_Tri_6_07 5 3" xfId="10524" xr:uid="{00000000-0005-0000-0000-00008E350000}"/>
    <cellStyle name="T_Me_Tri_6_07 6" xfId="10525" xr:uid="{00000000-0005-0000-0000-00008F350000}"/>
    <cellStyle name="T_Me_Tri_6_07 7" xfId="10526" xr:uid="{00000000-0005-0000-0000-000090350000}"/>
    <cellStyle name="T_Me_Tri_6_07_!1 1 bao cao giao KH ve HTCMT vung TNB   12-12-2011" xfId="13081" xr:uid="{00000000-0005-0000-0000-000091350000}"/>
    <cellStyle name="T_Me_Tri_6_07_!1 1 bao cao giao KH ve HTCMT vung TNB   12-12-2011 2" xfId="13082" xr:uid="{00000000-0005-0000-0000-000092350000}"/>
    <cellStyle name="T_Me_Tri_6_07_131114- Bieu giao du toan CTMTQG 2014 giao" xfId="10527" xr:uid="{00000000-0005-0000-0000-000093350000}"/>
    <cellStyle name="T_Me_Tri_6_07_131114- Bieu giao du toan CTMTQG 2014 giao 2" xfId="10528" xr:uid="{00000000-0005-0000-0000-000094350000}"/>
    <cellStyle name="T_Me_Tri_6_07_131114- Bieu giao du toan CTMTQG 2014 giao 2 2" xfId="10529" xr:uid="{00000000-0005-0000-0000-000095350000}"/>
    <cellStyle name="T_Me_Tri_6_07_131114- Bieu giao du toan CTMTQG 2014 giao 2 2 2" xfId="10530" xr:uid="{00000000-0005-0000-0000-000096350000}"/>
    <cellStyle name="T_Me_Tri_6_07_131114- Bieu giao du toan CTMTQG 2014 giao 2 2 3" xfId="10531" xr:uid="{00000000-0005-0000-0000-000097350000}"/>
    <cellStyle name="T_Me_Tri_6_07_131114- Bieu giao du toan CTMTQG 2014 giao 2 3" xfId="10532" xr:uid="{00000000-0005-0000-0000-000098350000}"/>
    <cellStyle name="T_Me_Tri_6_07_131114- Bieu giao du toan CTMTQG 2014 giao 2 3 2" xfId="10533" xr:uid="{00000000-0005-0000-0000-000099350000}"/>
    <cellStyle name="T_Me_Tri_6_07_131114- Bieu giao du toan CTMTQG 2014 giao 2 3 3" xfId="10534" xr:uid="{00000000-0005-0000-0000-00009A350000}"/>
    <cellStyle name="T_Me_Tri_6_07_131114- Bieu giao du toan CTMTQG 2014 giao 2 4" xfId="10535" xr:uid="{00000000-0005-0000-0000-00009B350000}"/>
    <cellStyle name="T_Me_Tri_6_07_131114- Bieu giao du toan CTMTQG 2014 giao 2 5" xfId="10536" xr:uid="{00000000-0005-0000-0000-00009C350000}"/>
    <cellStyle name="T_Me_Tri_6_07_131114- Bieu giao du toan CTMTQG 2014 giao 3" xfId="10537" xr:uid="{00000000-0005-0000-0000-00009D350000}"/>
    <cellStyle name="T_Me_Tri_6_07_131114- Bieu giao du toan CTMTQG 2014 giao 3 2" xfId="10538" xr:uid="{00000000-0005-0000-0000-00009E350000}"/>
    <cellStyle name="T_Me_Tri_6_07_131114- Bieu giao du toan CTMTQG 2014 giao 3 3" xfId="10539" xr:uid="{00000000-0005-0000-0000-00009F350000}"/>
    <cellStyle name="T_Me_Tri_6_07_131114- Bieu giao du toan CTMTQG 2014 giao 4" xfId="10540" xr:uid="{00000000-0005-0000-0000-0000A0350000}"/>
    <cellStyle name="T_Me_Tri_6_07_131114- Bieu giao du toan CTMTQG 2014 giao 4 2" xfId="10541" xr:uid="{00000000-0005-0000-0000-0000A1350000}"/>
    <cellStyle name="T_Me_Tri_6_07_131114- Bieu giao du toan CTMTQG 2014 giao 4 3" xfId="10542" xr:uid="{00000000-0005-0000-0000-0000A2350000}"/>
    <cellStyle name="T_Me_Tri_6_07_131114- Bieu giao du toan CTMTQG 2014 giao 5" xfId="10543" xr:uid="{00000000-0005-0000-0000-0000A3350000}"/>
    <cellStyle name="T_Me_Tri_6_07_131114- Bieu giao du toan CTMTQG 2014 giao 6" xfId="10544" xr:uid="{00000000-0005-0000-0000-0000A4350000}"/>
    <cellStyle name="T_Me_Tri_6_07_131114- Bieu giao du toan CTMTQG 2014 giao_Du toan chi NSDP 2017" xfId="10545" xr:uid="{00000000-0005-0000-0000-0000A5350000}"/>
    <cellStyle name="T_Me_Tri_6_07_131114- Bieu giao du toan CTMTQG 2014 giao_Du toan chi NSDP 2017 2" xfId="10546" xr:uid="{00000000-0005-0000-0000-0000A6350000}"/>
    <cellStyle name="T_Me_Tri_6_07_131114- Bieu giao du toan CTMTQG 2014 giao_Du toan chi NSDP 2017 2 2" xfId="10547" xr:uid="{00000000-0005-0000-0000-0000A7350000}"/>
    <cellStyle name="T_Me_Tri_6_07_131114- Bieu giao du toan CTMTQG 2014 giao_Du toan chi NSDP 2017 2 3" xfId="10548" xr:uid="{00000000-0005-0000-0000-0000A8350000}"/>
    <cellStyle name="T_Me_Tri_6_07_131114- Bieu giao du toan CTMTQG 2014 giao_Du toan chi NSDP 2017 3" xfId="10549" xr:uid="{00000000-0005-0000-0000-0000A9350000}"/>
    <cellStyle name="T_Me_Tri_6_07_131114- Bieu giao du toan CTMTQG 2014 giao_Du toan chi NSDP 2017 3 2" xfId="10550" xr:uid="{00000000-0005-0000-0000-0000AA350000}"/>
    <cellStyle name="T_Me_Tri_6_07_131114- Bieu giao du toan CTMTQG 2014 giao_Du toan chi NSDP 2017 3 3" xfId="10551" xr:uid="{00000000-0005-0000-0000-0000AB350000}"/>
    <cellStyle name="T_Me_Tri_6_07_131114- Bieu giao du toan CTMTQG 2014 giao_Du toan chi NSDP 2017 4" xfId="10552" xr:uid="{00000000-0005-0000-0000-0000AC350000}"/>
    <cellStyle name="T_Me_Tri_6_07_131114- Bieu giao du toan CTMTQG 2014 giao_Du toan chi NSDP 2017 5" xfId="10553" xr:uid="{00000000-0005-0000-0000-0000AD350000}"/>
    <cellStyle name="T_Me_Tri_6_07_160715 Mau bieu du toan vong I nam 2017" xfId="10554" xr:uid="{00000000-0005-0000-0000-0000AE350000}"/>
    <cellStyle name="T_Me_Tri_6_07_160715 Mau bieu du toan vong I nam 2017 2" xfId="10555" xr:uid="{00000000-0005-0000-0000-0000AF350000}"/>
    <cellStyle name="T_Me_Tri_6_07_160715 Mau bieu du toan vong I nam 2017 2 2" xfId="10556" xr:uid="{00000000-0005-0000-0000-0000B0350000}"/>
    <cellStyle name="T_Me_Tri_6_07_160715 Mau bieu du toan vong I nam 2017 2 3" xfId="10557" xr:uid="{00000000-0005-0000-0000-0000B1350000}"/>
    <cellStyle name="T_Me_Tri_6_07_160715 Mau bieu du toan vong I nam 2017 3" xfId="10558" xr:uid="{00000000-0005-0000-0000-0000B2350000}"/>
    <cellStyle name="T_Me_Tri_6_07_160715 Mau bieu du toan vong I nam 2017 3 2" xfId="10559" xr:uid="{00000000-0005-0000-0000-0000B3350000}"/>
    <cellStyle name="T_Me_Tri_6_07_160715 Mau bieu du toan vong I nam 2017 3 3" xfId="10560" xr:uid="{00000000-0005-0000-0000-0000B4350000}"/>
    <cellStyle name="T_Me_Tri_6_07_160715 Mau bieu du toan vong I nam 2017 4" xfId="10561" xr:uid="{00000000-0005-0000-0000-0000B5350000}"/>
    <cellStyle name="T_Me_Tri_6_07_160715 Mau bieu du toan vong I nam 2017 5" xfId="10562" xr:uid="{00000000-0005-0000-0000-0000B6350000}"/>
    <cellStyle name="T_Me_Tri_6_07_Bieu4HTMT" xfId="13083" xr:uid="{00000000-0005-0000-0000-0000B7350000}"/>
    <cellStyle name="T_Me_Tri_6_07_Bieu4HTMT 2" xfId="13084" xr:uid="{00000000-0005-0000-0000-0000B8350000}"/>
    <cellStyle name="T_Me_Tri_6_07_Bieu4HTMT_!1 1 bao cao giao KH ve HTCMT vung TNB   12-12-2011" xfId="13085" xr:uid="{00000000-0005-0000-0000-0000B9350000}"/>
    <cellStyle name="T_Me_Tri_6_07_Bieu4HTMT_!1 1 bao cao giao KH ve HTCMT vung TNB   12-12-2011 2" xfId="13086" xr:uid="{00000000-0005-0000-0000-0000BA350000}"/>
    <cellStyle name="T_Me_Tri_6_07_Bieu4HTMT_KH TPCP vung TNB (03-1-2012)" xfId="13087" xr:uid="{00000000-0005-0000-0000-0000BB350000}"/>
    <cellStyle name="T_Me_Tri_6_07_Bieu4HTMT_KH TPCP vung TNB (03-1-2012) 2" xfId="13088" xr:uid="{00000000-0005-0000-0000-0000BC350000}"/>
    <cellStyle name="T_Me_Tri_6_07_Du toan chi NSDP 2017" xfId="10563" xr:uid="{00000000-0005-0000-0000-0000BD350000}"/>
    <cellStyle name="T_Me_Tri_6_07_Du toan chi NSDP 2017 2" xfId="10564" xr:uid="{00000000-0005-0000-0000-0000BE350000}"/>
    <cellStyle name="T_Me_Tri_6_07_Du toan chi NSDP 2017 2 2" xfId="10565" xr:uid="{00000000-0005-0000-0000-0000BF350000}"/>
    <cellStyle name="T_Me_Tri_6_07_Du toan chi NSDP 2017 2 3" xfId="10566" xr:uid="{00000000-0005-0000-0000-0000C0350000}"/>
    <cellStyle name="T_Me_Tri_6_07_Du toan chi NSDP 2017 3" xfId="10567" xr:uid="{00000000-0005-0000-0000-0000C1350000}"/>
    <cellStyle name="T_Me_Tri_6_07_Du toan chi NSDP 2017 3 2" xfId="10568" xr:uid="{00000000-0005-0000-0000-0000C2350000}"/>
    <cellStyle name="T_Me_Tri_6_07_Du toan chi NSDP 2017 3 3" xfId="10569" xr:uid="{00000000-0005-0000-0000-0000C3350000}"/>
    <cellStyle name="T_Me_Tri_6_07_Du toan chi NSDP 2017 4" xfId="10570" xr:uid="{00000000-0005-0000-0000-0000C4350000}"/>
    <cellStyle name="T_Me_Tri_6_07_Du toan chi NSDP 2017 5" xfId="10571" xr:uid="{00000000-0005-0000-0000-0000C5350000}"/>
    <cellStyle name="T_Me_Tri_6_07_KH TPCP vung TNB (03-1-2012)" xfId="13089" xr:uid="{00000000-0005-0000-0000-0000C6350000}"/>
    <cellStyle name="T_Me_Tri_6_07_KH TPCP vung TNB (03-1-2012) 2" xfId="13090" xr:uid="{00000000-0005-0000-0000-0000C7350000}"/>
    <cellStyle name="T_N2 thay dat (N1-1)" xfId="10572" xr:uid="{00000000-0005-0000-0000-0000C8350000}"/>
    <cellStyle name="T_N2 thay dat (N1-1) 2" xfId="10573" xr:uid="{00000000-0005-0000-0000-0000C9350000}"/>
    <cellStyle name="T_N2 thay dat (N1-1) 2 2" xfId="10574" xr:uid="{00000000-0005-0000-0000-0000CA350000}"/>
    <cellStyle name="T_N2 thay dat (N1-1) 2 2 2" xfId="10575" xr:uid="{00000000-0005-0000-0000-0000CB350000}"/>
    <cellStyle name="T_N2 thay dat (N1-1) 2 2 3" xfId="10576" xr:uid="{00000000-0005-0000-0000-0000CC350000}"/>
    <cellStyle name="T_N2 thay dat (N1-1) 2 3" xfId="10577" xr:uid="{00000000-0005-0000-0000-0000CD350000}"/>
    <cellStyle name="T_N2 thay dat (N1-1) 2 3 2" xfId="10578" xr:uid="{00000000-0005-0000-0000-0000CE350000}"/>
    <cellStyle name="T_N2 thay dat (N1-1) 2 3 3" xfId="10579" xr:uid="{00000000-0005-0000-0000-0000CF350000}"/>
    <cellStyle name="T_N2 thay dat (N1-1) 2 4" xfId="10580" xr:uid="{00000000-0005-0000-0000-0000D0350000}"/>
    <cellStyle name="T_N2 thay dat (N1-1) 2 5" xfId="10581" xr:uid="{00000000-0005-0000-0000-0000D1350000}"/>
    <cellStyle name="T_N2 thay dat (N1-1) 3" xfId="10582" xr:uid="{00000000-0005-0000-0000-0000D2350000}"/>
    <cellStyle name="T_N2 thay dat (N1-1) 3 2" xfId="10583" xr:uid="{00000000-0005-0000-0000-0000D3350000}"/>
    <cellStyle name="T_N2 thay dat (N1-1) 3 2 2" xfId="10584" xr:uid="{00000000-0005-0000-0000-0000D4350000}"/>
    <cellStyle name="T_N2 thay dat (N1-1) 3 2 3" xfId="10585" xr:uid="{00000000-0005-0000-0000-0000D5350000}"/>
    <cellStyle name="T_N2 thay dat (N1-1) 3 3" xfId="10586" xr:uid="{00000000-0005-0000-0000-0000D6350000}"/>
    <cellStyle name="T_N2 thay dat (N1-1) 3 3 2" xfId="10587" xr:uid="{00000000-0005-0000-0000-0000D7350000}"/>
    <cellStyle name="T_N2 thay dat (N1-1) 3 3 3" xfId="10588" xr:uid="{00000000-0005-0000-0000-0000D8350000}"/>
    <cellStyle name="T_N2 thay dat (N1-1) 3 4" xfId="10589" xr:uid="{00000000-0005-0000-0000-0000D9350000}"/>
    <cellStyle name="T_N2 thay dat (N1-1) 3 5" xfId="10590" xr:uid="{00000000-0005-0000-0000-0000DA350000}"/>
    <cellStyle name="T_N2 thay dat (N1-1) 4" xfId="10591" xr:uid="{00000000-0005-0000-0000-0000DB350000}"/>
    <cellStyle name="T_N2 thay dat (N1-1) 4 2" xfId="10592" xr:uid="{00000000-0005-0000-0000-0000DC350000}"/>
    <cellStyle name="T_N2 thay dat (N1-1) 4 3" xfId="10593" xr:uid="{00000000-0005-0000-0000-0000DD350000}"/>
    <cellStyle name="T_N2 thay dat (N1-1) 5" xfId="10594" xr:uid="{00000000-0005-0000-0000-0000DE350000}"/>
    <cellStyle name="T_N2 thay dat (N1-1) 5 2" xfId="10595" xr:uid="{00000000-0005-0000-0000-0000DF350000}"/>
    <cellStyle name="T_N2 thay dat (N1-1) 5 3" xfId="10596" xr:uid="{00000000-0005-0000-0000-0000E0350000}"/>
    <cellStyle name="T_N2 thay dat (N1-1) 6" xfId="10597" xr:uid="{00000000-0005-0000-0000-0000E1350000}"/>
    <cellStyle name="T_N2 thay dat (N1-1) 7" xfId="10598" xr:uid="{00000000-0005-0000-0000-0000E2350000}"/>
    <cellStyle name="T_N2 thay dat (N1-1)_!1 1 bao cao giao KH ve HTCMT vung TNB   12-12-2011" xfId="13091" xr:uid="{00000000-0005-0000-0000-0000E3350000}"/>
    <cellStyle name="T_N2 thay dat (N1-1)_!1 1 bao cao giao KH ve HTCMT vung TNB   12-12-2011 2" xfId="13092" xr:uid="{00000000-0005-0000-0000-0000E4350000}"/>
    <cellStyle name="T_N2 thay dat (N1-1)_131114- Bieu giao du toan CTMTQG 2014 giao" xfId="10599" xr:uid="{00000000-0005-0000-0000-0000E5350000}"/>
    <cellStyle name="T_N2 thay dat (N1-1)_131114- Bieu giao du toan CTMTQG 2014 giao 2" xfId="10600" xr:uid="{00000000-0005-0000-0000-0000E6350000}"/>
    <cellStyle name="T_N2 thay dat (N1-1)_131114- Bieu giao du toan CTMTQG 2014 giao 2 2" xfId="10601" xr:uid="{00000000-0005-0000-0000-0000E7350000}"/>
    <cellStyle name="T_N2 thay dat (N1-1)_131114- Bieu giao du toan CTMTQG 2014 giao 2 2 2" xfId="10602" xr:uid="{00000000-0005-0000-0000-0000E8350000}"/>
    <cellStyle name="T_N2 thay dat (N1-1)_131114- Bieu giao du toan CTMTQG 2014 giao 2 2 3" xfId="10603" xr:uid="{00000000-0005-0000-0000-0000E9350000}"/>
    <cellStyle name="T_N2 thay dat (N1-1)_131114- Bieu giao du toan CTMTQG 2014 giao 2 3" xfId="10604" xr:uid="{00000000-0005-0000-0000-0000EA350000}"/>
    <cellStyle name="T_N2 thay dat (N1-1)_131114- Bieu giao du toan CTMTQG 2014 giao 2 3 2" xfId="10605" xr:uid="{00000000-0005-0000-0000-0000EB350000}"/>
    <cellStyle name="T_N2 thay dat (N1-1)_131114- Bieu giao du toan CTMTQG 2014 giao 2 3 3" xfId="10606" xr:uid="{00000000-0005-0000-0000-0000EC350000}"/>
    <cellStyle name="T_N2 thay dat (N1-1)_131114- Bieu giao du toan CTMTQG 2014 giao 2 4" xfId="10607" xr:uid="{00000000-0005-0000-0000-0000ED350000}"/>
    <cellStyle name="T_N2 thay dat (N1-1)_131114- Bieu giao du toan CTMTQG 2014 giao 2 5" xfId="10608" xr:uid="{00000000-0005-0000-0000-0000EE350000}"/>
    <cellStyle name="T_N2 thay dat (N1-1)_131114- Bieu giao du toan CTMTQG 2014 giao 3" xfId="10609" xr:uid="{00000000-0005-0000-0000-0000EF350000}"/>
    <cellStyle name="T_N2 thay dat (N1-1)_131114- Bieu giao du toan CTMTQG 2014 giao 3 2" xfId="10610" xr:uid="{00000000-0005-0000-0000-0000F0350000}"/>
    <cellStyle name="T_N2 thay dat (N1-1)_131114- Bieu giao du toan CTMTQG 2014 giao 3 3" xfId="10611" xr:uid="{00000000-0005-0000-0000-0000F1350000}"/>
    <cellStyle name="T_N2 thay dat (N1-1)_131114- Bieu giao du toan CTMTQG 2014 giao 4" xfId="10612" xr:uid="{00000000-0005-0000-0000-0000F2350000}"/>
    <cellStyle name="T_N2 thay dat (N1-1)_131114- Bieu giao du toan CTMTQG 2014 giao 4 2" xfId="10613" xr:uid="{00000000-0005-0000-0000-0000F3350000}"/>
    <cellStyle name="T_N2 thay dat (N1-1)_131114- Bieu giao du toan CTMTQG 2014 giao 4 3" xfId="10614" xr:uid="{00000000-0005-0000-0000-0000F4350000}"/>
    <cellStyle name="T_N2 thay dat (N1-1)_131114- Bieu giao du toan CTMTQG 2014 giao 5" xfId="10615" xr:uid="{00000000-0005-0000-0000-0000F5350000}"/>
    <cellStyle name="T_N2 thay dat (N1-1)_131114- Bieu giao du toan CTMTQG 2014 giao 6" xfId="10616" xr:uid="{00000000-0005-0000-0000-0000F6350000}"/>
    <cellStyle name="T_N2 thay dat (N1-1)_131114- Bieu giao du toan CTMTQG 2014 giao_Du toan chi NSDP 2017" xfId="10617" xr:uid="{00000000-0005-0000-0000-0000F7350000}"/>
    <cellStyle name="T_N2 thay dat (N1-1)_131114- Bieu giao du toan CTMTQG 2014 giao_Du toan chi NSDP 2017 2" xfId="10618" xr:uid="{00000000-0005-0000-0000-0000F8350000}"/>
    <cellStyle name="T_N2 thay dat (N1-1)_131114- Bieu giao du toan CTMTQG 2014 giao_Du toan chi NSDP 2017 2 2" xfId="10619" xr:uid="{00000000-0005-0000-0000-0000F9350000}"/>
    <cellStyle name="T_N2 thay dat (N1-1)_131114- Bieu giao du toan CTMTQG 2014 giao_Du toan chi NSDP 2017 2 3" xfId="10620" xr:uid="{00000000-0005-0000-0000-0000FA350000}"/>
    <cellStyle name="T_N2 thay dat (N1-1)_131114- Bieu giao du toan CTMTQG 2014 giao_Du toan chi NSDP 2017 3" xfId="10621" xr:uid="{00000000-0005-0000-0000-0000FB350000}"/>
    <cellStyle name="T_N2 thay dat (N1-1)_131114- Bieu giao du toan CTMTQG 2014 giao_Du toan chi NSDP 2017 3 2" xfId="10622" xr:uid="{00000000-0005-0000-0000-0000FC350000}"/>
    <cellStyle name="T_N2 thay dat (N1-1)_131114- Bieu giao du toan CTMTQG 2014 giao_Du toan chi NSDP 2017 3 3" xfId="10623" xr:uid="{00000000-0005-0000-0000-0000FD350000}"/>
    <cellStyle name="T_N2 thay dat (N1-1)_131114- Bieu giao du toan CTMTQG 2014 giao_Du toan chi NSDP 2017 4" xfId="10624" xr:uid="{00000000-0005-0000-0000-0000FE350000}"/>
    <cellStyle name="T_N2 thay dat (N1-1)_131114- Bieu giao du toan CTMTQG 2014 giao_Du toan chi NSDP 2017 5" xfId="10625" xr:uid="{00000000-0005-0000-0000-0000FF350000}"/>
    <cellStyle name="T_N2 thay dat (N1-1)_160715 Mau bieu du toan vong I nam 2017" xfId="10626" xr:uid="{00000000-0005-0000-0000-000000360000}"/>
    <cellStyle name="T_N2 thay dat (N1-1)_160715 Mau bieu du toan vong I nam 2017 2" xfId="10627" xr:uid="{00000000-0005-0000-0000-000001360000}"/>
    <cellStyle name="T_N2 thay dat (N1-1)_160715 Mau bieu du toan vong I nam 2017 2 2" xfId="10628" xr:uid="{00000000-0005-0000-0000-000002360000}"/>
    <cellStyle name="T_N2 thay dat (N1-1)_160715 Mau bieu du toan vong I nam 2017 2 3" xfId="10629" xr:uid="{00000000-0005-0000-0000-000003360000}"/>
    <cellStyle name="T_N2 thay dat (N1-1)_160715 Mau bieu du toan vong I nam 2017 3" xfId="10630" xr:uid="{00000000-0005-0000-0000-000004360000}"/>
    <cellStyle name="T_N2 thay dat (N1-1)_160715 Mau bieu du toan vong I nam 2017 3 2" xfId="10631" xr:uid="{00000000-0005-0000-0000-000005360000}"/>
    <cellStyle name="T_N2 thay dat (N1-1)_160715 Mau bieu du toan vong I nam 2017 3 3" xfId="10632" xr:uid="{00000000-0005-0000-0000-000006360000}"/>
    <cellStyle name="T_N2 thay dat (N1-1)_160715 Mau bieu du toan vong I nam 2017 4" xfId="10633" xr:uid="{00000000-0005-0000-0000-000007360000}"/>
    <cellStyle name="T_N2 thay dat (N1-1)_160715 Mau bieu du toan vong I nam 2017 5" xfId="10634" xr:uid="{00000000-0005-0000-0000-000008360000}"/>
    <cellStyle name="T_N2 thay dat (N1-1)_Bieu4HTMT" xfId="13093" xr:uid="{00000000-0005-0000-0000-000009360000}"/>
    <cellStyle name="T_N2 thay dat (N1-1)_Bieu4HTMT 2" xfId="13094" xr:uid="{00000000-0005-0000-0000-00000A360000}"/>
    <cellStyle name="T_N2 thay dat (N1-1)_Bieu4HTMT_!1 1 bao cao giao KH ve HTCMT vung TNB   12-12-2011" xfId="13095" xr:uid="{00000000-0005-0000-0000-00000B360000}"/>
    <cellStyle name="T_N2 thay dat (N1-1)_Bieu4HTMT_!1 1 bao cao giao KH ve HTCMT vung TNB   12-12-2011 2" xfId="13096" xr:uid="{00000000-0005-0000-0000-00000C360000}"/>
    <cellStyle name="T_N2 thay dat (N1-1)_Bieu4HTMT_KH TPCP vung TNB (03-1-2012)" xfId="13097" xr:uid="{00000000-0005-0000-0000-00000D360000}"/>
    <cellStyle name="T_N2 thay dat (N1-1)_Bieu4HTMT_KH TPCP vung TNB (03-1-2012) 2" xfId="13098" xr:uid="{00000000-0005-0000-0000-00000E360000}"/>
    <cellStyle name="T_N2 thay dat (N1-1)_Du toan chi NSDP 2017" xfId="10635" xr:uid="{00000000-0005-0000-0000-00000F360000}"/>
    <cellStyle name="T_N2 thay dat (N1-1)_Du toan chi NSDP 2017 2" xfId="10636" xr:uid="{00000000-0005-0000-0000-000010360000}"/>
    <cellStyle name="T_N2 thay dat (N1-1)_Du toan chi NSDP 2017 2 2" xfId="10637" xr:uid="{00000000-0005-0000-0000-000011360000}"/>
    <cellStyle name="T_N2 thay dat (N1-1)_Du toan chi NSDP 2017 2 3" xfId="10638" xr:uid="{00000000-0005-0000-0000-000012360000}"/>
    <cellStyle name="T_N2 thay dat (N1-1)_Du toan chi NSDP 2017 3" xfId="10639" xr:uid="{00000000-0005-0000-0000-000013360000}"/>
    <cellStyle name="T_N2 thay dat (N1-1)_Du toan chi NSDP 2017 3 2" xfId="10640" xr:uid="{00000000-0005-0000-0000-000014360000}"/>
    <cellStyle name="T_N2 thay dat (N1-1)_Du toan chi NSDP 2017 3 3" xfId="10641" xr:uid="{00000000-0005-0000-0000-000015360000}"/>
    <cellStyle name="T_N2 thay dat (N1-1)_Du toan chi NSDP 2017 4" xfId="10642" xr:uid="{00000000-0005-0000-0000-000016360000}"/>
    <cellStyle name="T_N2 thay dat (N1-1)_Du toan chi NSDP 2017 5" xfId="10643" xr:uid="{00000000-0005-0000-0000-000017360000}"/>
    <cellStyle name="T_N2 thay dat (N1-1)_KH TPCP vung TNB (03-1-2012)" xfId="13099" xr:uid="{00000000-0005-0000-0000-000018360000}"/>
    <cellStyle name="T_N2 thay dat (N1-1)_KH TPCP vung TNB (03-1-2012) 2" xfId="13100" xr:uid="{00000000-0005-0000-0000-000019360000}"/>
    <cellStyle name="T_NSNN cac dia phuong ke hoach 2015 NSNN final (PA long ho tro cap bach 27-10)" xfId="13101" xr:uid="{00000000-0005-0000-0000-00001A360000}"/>
    <cellStyle name="T_Phu luc so 17 - Bieu bo sung co muc tieu nam 2017 - Von dau tu" xfId="10644" xr:uid="{00000000-0005-0000-0000-00001B360000}"/>
    <cellStyle name="T_Phu luc so 17 - Bieu bo sung co muc tieu nam 2017 - Von dau tu 2" xfId="10645" xr:uid="{00000000-0005-0000-0000-00001C360000}"/>
    <cellStyle name="T_Phu luc so 17 - Bieu bo sung co muc tieu nam 2017 - Von dau tu 2 2" xfId="10646" xr:uid="{00000000-0005-0000-0000-00001D360000}"/>
    <cellStyle name="T_Phu luc so 17 - Bieu bo sung co muc tieu nam 2017 - Von dau tu 2 3" xfId="10647" xr:uid="{00000000-0005-0000-0000-00001E360000}"/>
    <cellStyle name="T_Phu luc so 17 - Bieu bo sung co muc tieu nam 2017 - Von dau tu 3" xfId="10648" xr:uid="{00000000-0005-0000-0000-00001F360000}"/>
    <cellStyle name="T_Phu luc so 17 - Bieu bo sung co muc tieu nam 2017 - Von dau tu 3 2" xfId="10649" xr:uid="{00000000-0005-0000-0000-000020360000}"/>
    <cellStyle name="T_Phu luc so 17 - Bieu bo sung co muc tieu nam 2017 - Von dau tu 3 3" xfId="10650" xr:uid="{00000000-0005-0000-0000-000021360000}"/>
    <cellStyle name="T_Phu luc so 17 - Bieu bo sung co muc tieu nam 2017 - Von dau tu 4" xfId="10651" xr:uid="{00000000-0005-0000-0000-000022360000}"/>
    <cellStyle name="T_Phu luc so 17 - Bieu bo sung co muc tieu nam 2017 - Von dau tu 5" xfId="10652" xr:uid="{00000000-0005-0000-0000-000023360000}"/>
    <cellStyle name="T_Phuong an can doi nam 2008" xfId="10653" xr:uid="{00000000-0005-0000-0000-000024360000}"/>
    <cellStyle name="T_Phuong an can doi nam 2008 2" xfId="10654" xr:uid="{00000000-0005-0000-0000-000025360000}"/>
    <cellStyle name="T_Phuong an can doi nam 2008 2 2" xfId="10655" xr:uid="{00000000-0005-0000-0000-000026360000}"/>
    <cellStyle name="T_Phuong an can doi nam 2008 2 2 2" xfId="10656" xr:uid="{00000000-0005-0000-0000-000027360000}"/>
    <cellStyle name="T_Phuong an can doi nam 2008 2 2 3" xfId="10657" xr:uid="{00000000-0005-0000-0000-000028360000}"/>
    <cellStyle name="T_Phuong an can doi nam 2008 2 3" xfId="10658" xr:uid="{00000000-0005-0000-0000-000029360000}"/>
    <cellStyle name="T_Phuong an can doi nam 2008 2 3 2" xfId="10659" xr:uid="{00000000-0005-0000-0000-00002A360000}"/>
    <cellStyle name="T_Phuong an can doi nam 2008 2 3 3" xfId="10660" xr:uid="{00000000-0005-0000-0000-00002B360000}"/>
    <cellStyle name="T_Phuong an can doi nam 2008 2 4" xfId="10661" xr:uid="{00000000-0005-0000-0000-00002C360000}"/>
    <cellStyle name="T_Phuong an can doi nam 2008 2 5" xfId="10662" xr:uid="{00000000-0005-0000-0000-00002D360000}"/>
    <cellStyle name="T_Phuong an can doi nam 2008 3" xfId="10663" xr:uid="{00000000-0005-0000-0000-00002E360000}"/>
    <cellStyle name="T_Phuong an can doi nam 2008 3 2" xfId="10664" xr:uid="{00000000-0005-0000-0000-00002F360000}"/>
    <cellStyle name="T_Phuong an can doi nam 2008 3 2 2" xfId="10665" xr:uid="{00000000-0005-0000-0000-000030360000}"/>
    <cellStyle name="T_Phuong an can doi nam 2008 3 2 3" xfId="10666" xr:uid="{00000000-0005-0000-0000-000031360000}"/>
    <cellStyle name="T_Phuong an can doi nam 2008 3 3" xfId="10667" xr:uid="{00000000-0005-0000-0000-000032360000}"/>
    <cellStyle name="T_Phuong an can doi nam 2008 3 3 2" xfId="10668" xr:uid="{00000000-0005-0000-0000-000033360000}"/>
    <cellStyle name="T_Phuong an can doi nam 2008 3 3 3" xfId="10669" xr:uid="{00000000-0005-0000-0000-000034360000}"/>
    <cellStyle name="T_Phuong an can doi nam 2008 3 4" xfId="10670" xr:uid="{00000000-0005-0000-0000-000035360000}"/>
    <cellStyle name="T_Phuong an can doi nam 2008 3 5" xfId="10671" xr:uid="{00000000-0005-0000-0000-000036360000}"/>
    <cellStyle name="T_Phuong an can doi nam 2008 4" xfId="10672" xr:uid="{00000000-0005-0000-0000-000037360000}"/>
    <cellStyle name="T_Phuong an can doi nam 2008 4 2" xfId="10673" xr:uid="{00000000-0005-0000-0000-000038360000}"/>
    <cellStyle name="T_Phuong an can doi nam 2008 4 3" xfId="10674" xr:uid="{00000000-0005-0000-0000-000039360000}"/>
    <cellStyle name="T_Phuong an can doi nam 2008 5" xfId="10675" xr:uid="{00000000-0005-0000-0000-00003A360000}"/>
    <cellStyle name="T_Phuong an can doi nam 2008 5 2" xfId="10676" xr:uid="{00000000-0005-0000-0000-00003B360000}"/>
    <cellStyle name="T_Phuong an can doi nam 2008 5 3" xfId="10677" xr:uid="{00000000-0005-0000-0000-00003C360000}"/>
    <cellStyle name="T_Phuong an can doi nam 2008 6" xfId="10678" xr:uid="{00000000-0005-0000-0000-00003D360000}"/>
    <cellStyle name="T_Phuong an can doi nam 2008 7" xfId="10679" xr:uid="{00000000-0005-0000-0000-00003E360000}"/>
    <cellStyle name="T_Phuong an can doi nam 2008_!1 1 bao cao giao KH ve HTCMT vung TNB   12-12-2011" xfId="13102" xr:uid="{00000000-0005-0000-0000-00003F360000}"/>
    <cellStyle name="T_Phuong an can doi nam 2008_!1 1 bao cao giao KH ve HTCMT vung TNB   12-12-2011 2" xfId="13103" xr:uid="{00000000-0005-0000-0000-000040360000}"/>
    <cellStyle name="T_Phuong an can doi nam 2008_131114- Bieu giao du toan CTMTQG 2014 giao" xfId="10680" xr:uid="{00000000-0005-0000-0000-000041360000}"/>
    <cellStyle name="T_Phuong an can doi nam 2008_131114- Bieu giao du toan CTMTQG 2014 giao 2" xfId="10681" xr:uid="{00000000-0005-0000-0000-000042360000}"/>
    <cellStyle name="T_Phuong an can doi nam 2008_131114- Bieu giao du toan CTMTQG 2014 giao 2 2" xfId="10682" xr:uid="{00000000-0005-0000-0000-000043360000}"/>
    <cellStyle name="T_Phuong an can doi nam 2008_131114- Bieu giao du toan CTMTQG 2014 giao 2 3" xfId="10683" xr:uid="{00000000-0005-0000-0000-000044360000}"/>
    <cellStyle name="T_Phuong an can doi nam 2008_131114- Bieu giao du toan CTMTQG 2014 giao 3" xfId="10684" xr:uid="{00000000-0005-0000-0000-000045360000}"/>
    <cellStyle name="T_Phuong an can doi nam 2008_131114- Bieu giao du toan CTMTQG 2014 giao 3 2" xfId="10685" xr:uid="{00000000-0005-0000-0000-000046360000}"/>
    <cellStyle name="T_Phuong an can doi nam 2008_131114- Bieu giao du toan CTMTQG 2014 giao 3 3" xfId="10686" xr:uid="{00000000-0005-0000-0000-000047360000}"/>
    <cellStyle name="T_Phuong an can doi nam 2008_131114- Bieu giao du toan CTMTQG 2014 giao 4" xfId="10687" xr:uid="{00000000-0005-0000-0000-000048360000}"/>
    <cellStyle name="T_Phuong an can doi nam 2008_131114- Bieu giao du toan CTMTQG 2014 giao 5" xfId="10688" xr:uid="{00000000-0005-0000-0000-000049360000}"/>
    <cellStyle name="T_Phuong an can doi nam 2008_160715 Mau bieu du toan vong I nam 2017" xfId="10689" xr:uid="{00000000-0005-0000-0000-00004A360000}"/>
    <cellStyle name="T_Phuong an can doi nam 2008_160715 Mau bieu du toan vong I nam 2017 2" xfId="10690" xr:uid="{00000000-0005-0000-0000-00004B360000}"/>
    <cellStyle name="T_Phuong an can doi nam 2008_160715 Mau bieu du toan vong I nam 2017 2 2" xfId="10691" xr:uid="{00000000-0005-0000-0000-00004C360000}"/>
    <cellStyle name="T_Phuong an can doi nam 2008_160715 Mau bieu du toan vong I nam 2017 2 3" xfId="10692" xr:uid="{00000000-0005-0000-0000-00004D360000}"/>
    <cellStyle name="T_Phuong an can doi nam 2008_160715 Mau bieu du toan vong I nam 2017 3" xfId="10693" xr:uid="{00000000-0005-0000-0000-00004E360000}"/>
    <cellStyle name="T_Phuong an can doi nam 2008_160715 Mau bieu du toan vong I nam 2017 3 2" xfId="10694" xr:uid="{00000000-0005-0000-0000-00004F360000}"/>
    <cellStyle name="T_Phuong an can doi nam 2008_160715 Mau bieu du toan vong I nam 2017 3 3" xfId="10695" xr:uid="{00000000-0005-0000-0000-000050360000}"/>
    <cellStyle name="T_Phuong an can doi nam 2008_160715 Mau bieu du toan vong I nam 2017 4" xfId="10696" xr:uid="{00000000-0005-0000-0000-000051360000}"/>
    <cellStyle name="T_Phuong an can doi nam 2008_160715 Mau bieu du toan vong I nam 2017 5" xfId="10697" xr:uid="{00000000-0005-0000-0000-000052360000}"/>
    <cellStyle name="T_Phuong an can doi nam 2008_bieu tong hop" xfId="10698" xr:uid="{00000000-0005-0000-0000-000053360000}"/>
    <cellStyle name="T_Phuong an can doi nam 2008_bieu tong hop 2" xfId="10699" xr:uid="{00000000-0005-0000-0000-000054360000}"/>
    <cellStyle name="T_Phuong an can doi nam 2008_bieu tong hop 2 2" xfId="10700" xr:uid="{00000000-0005-0000-0000-000055360000}"/>
    <cellStyle name="T_Phuong an can doi nam 2008_bieu tong hop 2 2 2" xfId="10701" xr:uid="{00000000-0005-0000-0000-000056360000}"/>
    <cellStyle name="T_Phuong an can doi nam 2008_bieu tong hop 2 2 3" xfId="10702" xr:uid="{00000000-0005-0000-0000-000057360000}"/>
    <cellStyle name="T_Phuong an can doi nam 2008_bieu tong hop 2 3" xfId="10703" xr:uid="{00000000-0005-0000-0000-000058360000}"/>
    <cellStyle name="T_Phuong an can doi nam 2008_bieu tong hop 2 3 2" xfId="10704" xr:uid="{00000000-0005-0000-0000-000059360000}"/>
    <cellStyle name="T_Phuong an can doi nam 2008_bieu tong hop 2 3 3" xfId="10705" xr:uid="{00000000-0005-0000-0000-00005A360000}"/>
    <cellStyle name="T_Phuong an can doi nam 2008_bieu tong hop 2 4" xfId="10706" xr:uid="{00000000-0005-0000-0000-00005B360000}"/>
    <cellStyle name="T_Phuong an can doi nam 2008_bieu tong hop 2 5" xfId="10707" xr:uid="{00000000-0005-0000-0000-00005C360000}"/>
    <cellStyle name="T_Phuong an can doi nam 2008_bieu tong hop 3" xfId="10708" xr:uid="{00000000-0005-0000-0000-00005D360000}"/>
    <cellStyle name="T_Phuong an can doi nam 2008_bieu tong hop 3 2" xfId="10709" xr:uid="{00000000-0005-0000-0000-00005E360000}"/>
    <cellStyle name="T_Phuong an can doi nam 2008_bieu tong hop 3 3" xfId="10710" xr:uid="{00000000-0005-0000-0000-00005F360000}"/>
    <cellStyle name="T_Phuong an can doi nam 2008_bieu tong hop 4" xfId="10711" xr:uid="{00000000-0005-0000-0000-000060360000}"/>
    <cellStyle name="T_Phuong an can doi nam 2008_bieu tong hop 4 2" xfId="10712" xr:uid="{00000000-0005-0000-0000-000061360000}"/>
    <cellStyle name="T_Phuong an can doi nam 2008_bieu tong hop 4 3" xfId="10713" xr:uid="{00000000-0005-0000-0000-000062360000}"/>
    <cellStyle name="T_Phuong an can doi nam 2008_bieu tong hop 5" xfId="10714" xr:uid="{00000000-0005-0000-0000-000063360000}"/>
    <cellStyle name="T_Phuong an can doi nam 2008_bieu tong hop 6" xfId="10715" xr:uid="{00000000-0005-0000-0000-000064360000}"/>
    <cellStyle name="T_Phuong an can doi nam 2008_Du toan chi NSDP 2017" xfId="10716" xr:uid="{00000000-0005-0000-0000-000065360000}"/>
    <cellStyle name="T_Phuong an can doi nam 2008_Du toan chi NSDP 2017 2" xfId="10717" xr:uid="{00000000-0005-0000-0000-000066360000}"/>
    <cellStyle name="T_Phuong an can doi nam 2008_Du toan chi NSDP 2017 2 2" xfId="10718" xr:uid="{00000000-0005-0000-0000-000067360000}"/>
    <cellStyle name="T_Phuong an can doi nam 2008_Du toan chi NSDP 2017 2 3" xfId="10719" xr:uid="{00000000-0005-0000-0000-000068360000}"/>
    <cellStyle name="T_Phuong an can doi nam 2008_Du toan chi NSDP 2017 3" xfId="10720" xr:uid="{00000000-0005-0000-0000-000069360000}"/>
    <cellStyle name="T_Phuong an can doi nam 2008_Du toan chi NSDP 2017 3 2" xfId="10721" xr:uid="{00000000-0005-0000-0000-00006A360000}"/>
    <cellStyle name="T_Phuong an can doi nam 2008_Du toan chi NSDP 2017 3 3" xfId="10722" xr:uid="{00000000-0005-0000-0000-00006B360000}"/>
    <cellStyle name="T_Phuong an can doi nam 2008_Du toan chi NSDP 2017 4" xfId="10723" xr:uid="{00000000-0005-0000-0000-00006C360000}"/>
    <cellStyle name="T_Phuong an can doi nam 2008_Du toan chi NSDP 2017 5" xfId="10724" xr:uid="{00000000-0005-0000-0000-00006D360000}"/>
    <cellStyle name="T_Phuong an can doi nam 2008_KH TPCP vung TNB (03-1-2012)" xfId="13104" xr:uid="{00000000-0005-0000-0000-00006E360000}"/>
    <cellStyle name="T_Phuong an can doi nam 2008_KH TPCP vung TNB (03-1-2012) 2" xfId="13105" xr:uid="{00000000-0005-0000-0000-00006F360000}"/>
    <cellStyle name="T_Phuong an can doi nam 2008_Tong hop ra soat von ung 2011 -Chau" xfId="10725" xr:uid="{00000000-0005-0000-0000-000070360000}"/>
    <cellStyle name="T_Phuong an can doi nam 2008_Tong hop ra soat von ung 2011 -Chau 2" xfId="10726" xr:uid="{00000000-0005-0000-0000-000071360000}"/>
    <cellStyle name="T_Phuong an can doi nam 2008_Tong hop ra soat von ung 2011 -Chau 2 2" xfId="10727" xr:uid="{00000000-0005-0000-0000-000072360000}"/>
    <cellStyle name="T_Phuong an can doi nam 2008_Tong hop ra soat von ung 2011 -Chau 2 2 2" xfId="10728" xr:uid="{00000000-0005-0000-0000-000073360000}"/>
    <cellStyle name="T_Phuong an can doi nam 2008_Tong hop ra soat von ung 2011 -Chau 2 2 3" xfId="10729" xr:uid="{00000000-0005-0000-0000-000074360000}"/>
    <cellStyle name="T_Phuong an can doi nam 2008_Tong hop ra soat von ung 2011 -Chau 2 3" xfId="10730" xr:uid="{00000000-0005-0000-0000-000075360000}"/>
    <cellStyle name="T_Phuong an can doi nam 2008_Tong hop ra soat von ung 2011 -Chau 2 3 2" xfId="10731" xr:uid="{00000000-0005-0000-0000-000076360000}"/>
    <cellStyle name="T_Phuong an can doi nam 2008_Tong hop ra soat von ung 2011 -Chau 2 3 3" xfId="10732" xr:uid="{00000000-0005-0000-0000-000077360000}"/>
    <cellStyle name="T_Phuong an can doi nam 2008_Tong hop ra soat von ung 2011 -Chau 2 4" xfId="10733" xr:uid="{00000000-0005-0000-0000-000078360000}"/>
    <cellStyle name="T_Phuong an can doi nam 2008_Tong hop ra soat von ung 2011 -Chau 2 5" xfId="10734" xr:uid="{00000000-0005-0000-0000-000079360000}"/>
    <cellStyle name="T_Phuong an can doi nam 2008_Tong hop ra soat von ung 2011 -Chau 3" xfId="10735" xr:uid="{00000000-0005-0000-0000-00007A360000}"/>
    <cellStyle name="T_Phuong an can doi nam 2008_Tong hop ra soat von ung 2011 -Chau 3 2" xfId="10736" xr:uid="{00000000-0005-0000-0000-00007B360000}"/>
    <cellStyle name="T_Phuong an can doi nam 2008_Tong hop ra soat von ung 2011 -Chau 3 3" xfId="10737" xr:uid="{00000000-0005-0000-0000-00007C360000}"/>
    <cellStyle name="T_Phuong an can doi nam 2008_Tong hop ra soat von ung 2011 -Chau 4" xfId="10738" xr:uid="{00000000-0005-0000-0000-00007D360000}"/>
    <cellStyle name="T_Phuong an can doi nam 2008_Tong hop ra soat von ung 2011 -Chau 4 2" xfId="10739" xr:uid="{00000000-0005-0000-0000-00007E360000}"/>
    <cellStyle name="T_Phuong an can doi nam 2008_Tong hop ra soat von ung 2011 -Chau 4 3" xfId="10740" xr:uid="{00000000-0005-0000-0000-00007F360000}"/>
    <cellStyle name="T_Phuong an can doi nam 2008_Tong hop ra soat von ung 2011 -Chau 5" xfId="10741" xr:uid="{00000000-0005-0000-0000-000080360000}"/>
    <cellStyle name="T_Phuong an can doi nam 2008_Tong hop ra soat von ung 2011 -Chau 6" xfId="10742" xr:uid="{00000000-0005-0000-0000-000081360000}"/>
    <cellStyle name="T_Phuong an can doi nam 2008_Tong hop -Yte-Giao thong-Thuy loi-24-6" xfId="10743" xr:uid="{00000000-0005-0000-0000-000082360000}"/>
    <cellStyle name="T_Phuong an can doi nam 2008_Tong hop -Yte-Giao thong-Thuy loi-24-6 2" xfId="10744" xr:uid="{00000000-0005-0000-0000-000083360000}"/>
    <cellStyle name="T_Phuong an can doi nam 2008_Tong hop -Yte-Giao thong-Thuy loi-24-6 2 2" xfId="10745" xr:uid="{00000000-0005-0000-0000-000084360000}"/>
    <cellStyle name="T_Phuong an can doi nam 2008_Tong hop -Yte-Giao thong-Thuy loi-24-6 2 2 2" xfId="10746" xr:uid="{00000000-0005-0000-0000-000085360000}"/>
    <cellStyle name="T_Phuong an can doi nam 2008_Tong hop -Yte-Giao thong-Thuy loi-24-6 2 2 3" xfId="10747" xr:uid="{00000000-0005-0000-0000-000086360000}"/>
    <cellStyle name="T_Phuong an can doi nam 2008_Tong hop -Yte-Giao thong-Thuy loi-24-6 2 3" xfId="10748" xr:uid="{00000000-0005-0000-0000-000087360000}"/>
    <cellStyle name="T_Phuong an can doi nam 2008_Tong hop -Yte-Giao thong-Thuy loi-24-6 2 3 2" xfId="10749" xr:uid="{00000000-0005-0000-0000-000088360000}"/>
    <cellStyle name="T_Phuong an can doi nam 2008_Tong hop -Yte-Giao thong-Thuy loi-24-6 2 3 3" xfId="10750" xr:uid="{00000000-0005-0000-0000-000089360000}"/>
    <cellStyle name="T_Phuong an can doi nam 2008_Tong hop -Yte-Giao thong-Thuy loi-24-6 2 4" xfId="10751" xr:uid="{00000000-0005-0000-0000-00008A360000}"/>
    <cellStyle name="T_Phuong an can doi nam 2008_Tong hop -Yte-Giao thong-Thuy loi-24-6 2 5" xfId="10752" xr:uid="{00000000-0005-0000-0000-00008B360000}"/>
    <cellStyle name="T_Phuong an can doi nam 2008_Tong hop -Yte-Giao thong-Thuy loi-24-6 3" xfId="10753" xr:uid="{00000000-0005-0000-0000-00008C360000}"/>
    <cellStyle name="T_Phuong an can doi nam 2008_Tong hop -Yte-Giao thong-Thuy loi-24-6 3 2" xfId="10754" xr:uid="{00000000-0005-0000-0000-00008D360000}"/>
    <cellStyle name="T_Phuong an can doi nam 2008_Tong hop -Yte-Giao thong-Thuy loi-24-6 3 3" xfId="10755" xr:uid="{00000000-0005-0000-0000-00008E360000}"/>
    <cellStyle name="T_Phuong an can doi nam 2008_Tong hop -Yte-Giao thong-Thuy loi-24-6 4" xfId="10756" xr:uid="{00000000-0005-0000-0000-00008F360000}"/>
    <cellStyle name="T_Phuong an can doi nam 2008_Tong hop -Yte-Giao thong-Thuy loi-24-6 4 2" xfId="10757" xr:uid="{00000000-0005-0000-0000-000090360000}"/>
    <cellStyle name="T_Phuong an can doi nam 2008_Tong hop -Yte-Giao thong-Thuy loi-24-6 4 3" xfId="10758" xr:uid="{00000000-0005-0000-0000-000091360000}"/>
    <cellStyle name="T_Phuong an can doi nam 2008_Tong hop -Yte-Giao thong-Thuy loi-24-6 5" xfId="10759" xr:uid="{00000000-0005-0000-0000-000092360000}"/>
    <cellStyle name="T_Phuong an can doi nam 2008_Tong hop -Yte-Giao thong-Thuy loi-24-6 6" xfId="10760" xr:uid="{00000000-0005-0000-0000-000093360000}"/>
    <cellStyle name="T_San sat hach moi" xfId="10761" xr:uid="{00000000-0005-0000-0000-000094360000}"/>
    <cellStyle name="T_San sat hach moi 2" xfId="10762" xr:uid="{00000000-0005-0000-0000-000095360000}"/>
    <cellStyle name="T_San sat hach moi 2 2" xfId="10763" xr:uid="{00000000-0005-0000-0000-000096360000}"/>
    <cellStyle name="T_San sat hach moi 2 2 2" xfId="10764" xr:uid="{00000000-0005-0000-0000-000097360000}"/>
    <cellStyle name="T_San sat hach moi 2 2 3" xfId="10765" xr:uid="{00000000-0005-0000-0000-000098360000}"/>
    <cellStyle name="T_San sat hach moi 2 3" xfId="10766" xr:uid="{00000000-0005-0000-0000-000099360000}"/>
    <cellStyle name="T_San sat hach moi 2 3 2" xfId="10767" xr:uid="{00000000-0005-0000-0000-00009A360000}"/>
    <cellStyle name="T_San sat hach moi 2 3 3" xfId="10768" xr:uid="{00000000-0005-0000-0000-00009B360000}"/>
    <cellStyle name="T_San sat hach moi 2 4" xfId="10769" xr:uid="{00000000-0005-0000-0000-00009C360000}"/>
    <cellStyle name="T_San sat hach moi 2 5" xfId="10770" xr:uid="{00000000-0005-0000-0000-00009D360000}"/>
    <cellStyle name="T_San sat hach moi 3" xfId="10771" xr:uid="{00000000-0005-0000-0000-00009E360000}"/>
    <cellStyle name="T_San sat hach moi 3 2" xfId="10772" xr:uid="{00000000-0005-0000-0000-00009F360000}"/>
    <cellStyle name="T_San sat hach moi 3 3" xfId="10773" xr:uid="{00000000-0005-0000-0000-0000A0360000}"/>
    <cellStyle name="T_San sat hach moi 4" xfId="10774" xr:uid="{00000000-0005-0000-0000-0000A1360000}"/>
    <cellStyle name="T_San sat hach moi 4 2" xfId="10775" xr:uid="{00000000-0005-0000-0000-0000A2360000}"/>
    <cellStyle name="T_San sat hach moi 4 3" xfId="10776" xr:uid="{00000000-0005-0000-0000-0000A3360000}"/>
    <cellStyle name="T_San sat hach moi 5" xfId="10777" xr:uid="{00000000-0005-0000-0000-0000A4360000}"/>
    <cellStyle name="T_San sat hach moi 6" xfId="10778" xr:uid="{00000000-0005-0000-0000-0000A5360000}"/>
    <cellStyle name="T_Seagame(BTL)" xfId="10779" xr:uid="{00000000-0005-0000-0000-0000A6360000}"/>
    <cellStyle name="T_Seagame(BTL) 2" xfId="13106" xr:uid="{00000000-0005-0000-0000-0000A7360000}"/>
    <cellStyle name="T_Seagame(BTL) 2 2" xfId="15358" xr:uid="{00000000-0005-0000-0000-0000A8360000}"/>
    <cellStyle name="T_Seagame(BTL) 3" xfId="15359" xr:uid="{00000000-0005-0000-0000-0000A9360000}"/>
    <cellStyle name="T_So GTVT" xfId="10780" xr:uid="{00000000-0005-0000-0000-0000AA360000}"/>
    <cellStyle name="T_So GTVT 2" xfId="10781" xr:uid="{00000000-0005-0000-0000-0000AB360000}"/>
    <cellStyle name="T_So GTVT 2 2" xfId="10782" xr:uid="{00000000-0005-0000-0000-0000AC360000}"/>
    <cellStyle name="T_So GTVT 2 2 2" xfId="10783" xr:uid="{00000000-0005-0000-0000-0000AD360000}"/>
    <cellStyle name="T_So GTVT 2 2 3" xfId="10784" xr:uid="{00000000-0005-0000-0000-0000AE360000}"/>
    <cellStyle name="T_So GTVT 2 3" xfId="10785" xr:uid="{00000000-0005-0000-0000-0000AF360000}"/>
    <cellStyle name="T_So GTVT 2 3 2" xfId="10786" xr:uid="{00000000-0005-0000-0000-0000B0360000}"/>
    <cellStyle name="T_So GTVT 2 3 3" xfId="10787" xr:uid="{00000000-0005-0000-0000-0000B1360000}"/>
    <cellStyle name="T_So GTVT 2 4" xfId="10788" xr:uid="{00000000-0005-0000-0000-0000B2360000}"/>
    <cellStyle name="T_So GTVT 2 5" xfId="10789" xr:uid="{00000000-0005-0000-0000-0000B3360000}"/>
    <cellStyle name="T_So GTVT 3" xfId="10790" xr:uid="{00000000-0005-0000-0000-0000B4360000}"/>
    <cellStyle name="T_So GTVT 3 2" xfId="10791" xr:uid="{00000000-0005-0000-0000-0000B5360000}"/>
    <cellStyle name="T_So GTVT 3 2 2" xfId="10792" xr:uid="{00000000-0005-0000-0000-0000B6360000}"/>
    <cellStyle name="T_So GTVT 3 2 3" xfId="10793" xr:uid="{00000000-0005-0000-0000-0000B7360000}"/>
    <cellStyle name="T_So GTVT 3 3" xfId="10794" xr:uid="{00000000-0005-0000-0000-0000B8360000}"/>
    <cellStyle name="T_So GTVT 3 3 2" xfId="10795" xr:uid="{00000000-0005-0000-0000-0000B9360000}"/>
    <cellStyle name="T_So GTVT 3 3 3" xfId="10796" xr:uid="{00000000-0005-0000-0000-0000BA360000}"/>
    <cellStyle name="T_So GTVT 3 4" xfId="10797" xr:uid="{00000000-0005-0000-0000-0000BB360000}"/>
    <cellStyle name="T_So GTVT 3 5" xfId="10798" xr:uid="{00000000-0005-0000-0000-0000BC360000}"/>
    <cellStyle name="T_So GTVT 4" xfId="10799" xr:uid="{00000000-0005-0000-0000-0000BD360000}"/>
    <cellStyle name="T_So GTVT 4 2" xfId="10800" xr:uid="{00000000-0005-0000-0000-0000BE360000}"/>
    <cellStyle name="T_So GTVT 4 3" xfId="10801" xr:uid="{00000000-0005-0000-0000-0000BF360000}"/>
    <cellStyle name="T_So GTVT 5" xfId="10802" xr:uid="{00000000-0005-0000-0000-0000C0360000}"/>
    <cellStyle name="T_So GTVT 5 2" xfId="10803" xr:uid="{00000000-0005-0000-0000-0000C1360000}"/>
    <cellStyle name="T_So GTVT 5 3" xfId="10804" xr:uid="{00000000-0005-0000-0000-0000C2360000}"/>
    <cellStyle name="T_So GTVT 6" xfId="10805" xr:uid="{00000000-0005-0000-0000-0000C3360000}"/>
    <cellStyle name="T_So GTVT 7" xfId="10806" xr:uid="{00000000-0005-0000-0000-0000C4360000}"/>
    <cellStyle name="T_So GTVT_!1 1 bao cao giao KH ve HTCMT vung TNB   12-12-2011" xfId="13107" xr:uid="{00000000-0005-0000-0000-0000C5360000}"/>
    <cellStyle name="T_So GTVT_!1 1 bao cao giao KH ve HTCMT vung TNB   12-12-2011 2" xfId="13108" xr:uid="{00000000-0005-0000-0000-0000C6360000}"/>
    <cellStyle name="T_So GTVT_131114- Bieu giao du toan CTMTQG 2014 giao" xfId="10807" xr:uid="{00000000-0005-0000-0000-0000C7360000}"/>
    <cellStyle name="T_So GTVT_131114- Bieu giao du toan CTMTQG 2014 giao 2" xfId="10808" xr:uid="{00000000-0005-0000-0000-0000C8360000}"/>
    <cellStyle name="T_So GTVT_131114- Bieu giao du toan CTMTQG 2014 giao 2 2" xfId="10809" xr:uid="{00000000-0005-0000-0000-0000C9360000}"/>
    <cellStyle name="T_So GTVT_131114- Bieu giao du toan CTMTQG 2014 giao 2 3" xfId="10810" xr:uid="{00000000-0005-0000-0000-0000CA360000}"/>
    <cellStyle name="T_So GTVT_131114- Bieu giao du toan CTMTQG 2014 giao 3" xfId="10811" xr:uid="{00000000-0005-0000-0000-0000CB360000}"/>
    <cellStyle name="T_So GTVT_131114- Bieu giao du toan CTMTQG 2014 giao 3 2" xfId="10812" xr:uid="{00000000-0005-0000-0000-0000CC360000}"/>
    <cellStyle name="T_So GTVT_131114- Bieu giao du toan CTMTQG 2014 giao 3 3" xfId="10813" xr:uid="{00000000-0005-0000-0000-0000CD360000}"/>
    <cellStyle name="T_So GTVT_131114- Bieu giao du toan CTMTQG 2014 giao 4" xfId="10814" xr:uid="{00000000-0005-0000-0000-0000CE360000}"/>
    <cellStyle name="T_So GTVT_131114- Bieu giao du toan CTMTQG 2014 giao 5" xfId="10815" xr:uid="{00000000-0005-0000-0000-0000CF360000}"/>
    <cellStyle name="T_So GTVT_160715 Mau bieu du toan vong I nam 2017" xfId="10816" xr:uid="{00000000-0005-0000-0000-0000D0360000}"/>
    <cellStyle name="T_So GTVT_160715 Mau bieu du toan vong I nam 2017 2" xfId="10817" xr:uid="{00000000-0005-0000-0000-0000D1360000}"/>
    <cellStyle name="T_So GTVT_160715 Mau bieu du toan vong I nam 2017 2 2" xfId="10818" xr:uid="{00000000-0005-0000-0000-0000D2360000}"/>
    <cellStyle name="T_So GTVT_160715 Mau bieu du toan vong I nam 2017 2 3" xfId="10819" xr:uid="{00000000-0005-0000-0000-0000D3360000}"/>
    <cellStyle name="T_So GTVT_160715 Mau bieu du toan vong I nam 2017 3" xfId="10820" xr:uid="{00000000-0005-0000-0000-0000D4360000}"/>
    <cellStyle name="T_So GTVT_160715 Mau bieu du toan vong I nam 2017 3 2" xfId="10821" xr:uid="{00000000-0005-0000-0000-0000D5360000}"/>
    <cellStyle name="T_So GTVT_160715 Mau bieu du toan vong I nam 2017 3 3" xfId="10822" xr:uid="{00000000-0005-0000-0000-0000D6360000}"/>
    <cellStyle name="T_So GTVT_160715 Mau bieu du toan vong I nam 2017 4" xfId="10823" xr:uid="{00000000-0005-0000-0000-0000D7360000}"/>
    <cellStyle name="T_So GTVT_160715 Mau bieu du toan vong I nam 2017 5" xfId="10824" xr:uid="{00000000-0005-0000-0000-0000D8360000}"/>
    <cellStyle name="T_So GTVT_bieu tong hop" xfId="10825" xr:uid="{00000000-0005-0000-0000-0000D9360000}"/>
    <cellStyle name="T_So GTVT_bieu tong hop 2" xfId="10826" xr:uid="{00000000-0005-0000-0000-0000DA360000}"/>
    <cellStyle name="T_So GTVT_bieu tong hop 2 2" xfId="10827" xr:uid="{00000000-0005-0000-0000-0000DB360000}"/>
    <cellStyle name="T_So GTVT_bieu tong hop 2 2 2" xfId="10828" xr:uid="{00000000-0005-0000-0000-0000DC360000}"/>
    <cellStyle name="T_So GTVT_bieu tong hop 2 2 3" xfId="10829" xr:uid="{00000000-0005-0000-0000-0000DD360000}"/>
    <cellStyle name="T_So GTVT_bieu tong hop 2 3" xfId="10830" xr:uid="{00000000-0005-0000-0000-0000DE360000}"/>
    <cellStyle name="T_So GTVT_bieu tong hop 2 3 2" xfId="10831" xr:uid="{00000000-0005-0000-0000-0000DF360000}"/>
    <cellStyle name="T_So GTVT_bieu tong hop 2 3 3" xfId="10832" xr:uid="{00000000-0005-0000-0000-0000E0360000}"/>
    <cellStyle name="T_So GTVT_bieu tong hop 2 4" xfId="10833" xr:uid="{00000000-0005-0000-0000-0000E1360000}"/>
    <cellStyle name="T_So GTVT_bieu tong hop 2 5" xfId="10834" xr:uid="{00000000-0005-0000-0000-0000E2360000}"/>
    <cellStyle name="T_So GTVT_bieu tong hop 3" xfId="10835" xr:uid="{00000000-0005-0000-0000-0000E3360000}"/>
    <cellStyle name="T_So GTVT_bieu tong hop 3 2" xfId="10836" xr:uid="{00000000-0005-0000-0000-0000E4360000}"/>
    <cellStyle name="T_So GTVT_bieu tong hop 3 3" xfId="10837" xr:uid="{00000000-0005-0000-0000-0000E5360000}"/>
    <cellStyle name="T_So GTVT_bieu tong hop 4" xfId="10838" xr:uid="{00000000-0005-0000-0000-0000E6360000}"/>
    <cellStyle name="T_So GTVT_bieu tong hop 4 2" xfId="10839" xr:uid="{00000000-0005-0000-0000-0000E7360000}"/>
    <cellStyle name="T_So GTVT_bieu tong hop 4 3" xfId="10840" xr:uid="{00000000-0005-0000-0000-0000E8360000}"/>
    <cellStyle name="T_So GTVT_bieu tong hop 5" xfId="10841" xr:uid="{00000000-0005-0000-0000-0000E9360000}"/>
    <cellStyle name="T_So GTVT_bieu tong hop 6" xfId="10842" xr:uid="{00000000-0005-0000-0000-0000EA360000}"/>
    <cellStyle name="T_So GTVT_Du toan chi NSDP 2017" xfId="10843" xr:uid="{00000000-0005-0000-0000-0000EB360000}"/>
    <cellStyle name="T_So GTVT_Du toan chi NSDP 2017 2" xfId="10844" xr:uid="{00000000-0005-0000-0000-0000EC360000}"/>
    <cellStyle name="T_So GTVT_Du toan chi NSDP 2017 2 2" xfId="10845" xr:uid="{00000000-0005-0000-0000-0000ED360000}"/>
    <cellStyle name="T_So GTVT_Du toan chi NSDP 2017 2 3" xfId="10846" xr:uid="{00000000-0005-0000-0000-0000EE360000}"/>
    <cellStyle name="T_So GTVT_Du toan chi NSDP 2017 3" xfId="10847" xr:uid="{00000000-0005-0000-0000-0000EF360000}"/>
    <cellStyle name="T_So GTVT_Du toan chi NSDP 2017 3 2" xfId="10848" xr:uid="{00000000-0005-0000-0000-0000F0360000}"/>
    <cellStyle name="T_So GTVT_Du toan chi NSDP 2017 3 3" xfId="10849" xr:uid="{00000000-0005-0000-0000-0000F1360000}"/>
    <cellStyle name="T_So GTVT_Du toan chi NSDP 2017 4" xfId="10850" xr:uid="{00000000-0005-0000-0000-0000F2360000}"/>
    <cellStyle name="T_So GTVT_Du toan chi NSDP 2017 5" xfId="10851" xr:uid="{00000000-0005-0000-0000-0000F3360000}"/>
    <cellStyle name="T_So GTVT_KH TPCP vung TNB (03-1-2012)" xfId="13109" xr:uid="{00000000-0005-0000-0000-0000F4360000}"/>
    <cellStyle name="T_So GTVT_KH TPCP vung TNB (03-1-2012) 2" xfId="13110" xr:uid="{00000000-0005-0000-0000-0000F5360000}"/>
    <cellStyle name="T_So GTVT_Tong hop ra soat von ung 2011 -Chau" xfId="10852" xr:uid="{00000000-0005-0000-0000-0000F6360000}"/>
    <cellStyle name="T_So GTVT_Tong hop ra soat von ung 2011 -Chau 2" xfId="10853" xr:uid="{00000000-0005-0000-0000-0000F7360000}"/>
    <cellStyle name="T_So GTVT_Tong hop ra soat von ung 2011 -Chau 2 2" xfId="10854" xr:uid="{00000000-0005-0000-0000-0000F8360000}"/>
    <cellStyle name="T_So GTVT_Tong hop ra soat von ung 2011 -Chau 2 2 2" xfId="10855" xr:uid="{00000000-0005-0000-0000-0000F9360000}"/>
    <cellStyle name="T_So GTVT_Tong hop ra soat von ung 2011 -Chau 2 2 3" xfId="10856" xr:uid="{00000000-0005-0000-0000-0000FA360000}"/>
    <cellStyle name="T_So GTVT_Tong hop ra soat von ung 2011 -Chau 2 3" xfId="10857" xr:uid="{00000000-0005-0000-0000-0000FB360000}"/>
    <cellStyle name="T_So GTVT_Tong hop ra soat von ung 2011 -Chau 2 3 2" xfId="10858" xr:uid="{00000000-0005-0000-0000-0000FC360000}"/>
    <cellStyle name="T_So GTVT_Tong hop ra soat von ung 2011 -Chau 2 3 3" xfId="10859" xr:uid="{00000000-0005-0000-0000-0000FD360000}"/>
    <cellStyle name="T_So GTVT_Tong hop ra soat von ung 2011 -Chau 2 4" xfId="10860" xr:uid="{00000000-0005-0000-0000-0000FE360000}"/>
    <cellStyle name="T_So GTVT_Tong hop ra soat von ung 2011 -Chau 2 5" xfId="10861" xr:uid="{00000000-0005-0000-0000-0000FF360000}"/>
    <cellStyle name="T_So GTVT_Tong hop ra soat von ung 2011 -Chau 3" xfId="10862" xr:uid="{00000000-0005-0000-0000-000000370000}"/>
    <cellStyle name="T_So GTVT_Tong hop ra soat von ung 2011 -Chau 3 2" xfId="10863" xr:uid="{00000000-0005-0000-0000-000001370000}"/>
    <cellStyle name="T_So GTVT_Tong hop ra soat von ung 2011 -Chau 3 3" xfId="10864" xr:uid="{00000000-0005-0000-0000-000002370000}"/>
    <cellStyle name="T_So GTVT_Tong hop ra soat von ung 2011 -Chau 4" xfId="10865" xr:uid="{00000000-0005-0000-0000-000003370000}"/>
    <cellStyle name="T_So GTVT_Tong hop ra soat von ung 2011 -Chau 4 2" xfId="10866" xr:uid="{00000000-0005-0000-0000-000004370000}"/>
    <cellStyle name="T_So GTVT_Tong hop ra soat von ung 2011 -Chau 4 3" xfId="10867" xr:uid="{00000000-0005-0000-0000-000005370000}"/>
    <cellStyle name="T_So GTVT_Tong hop ra soat von ung 2011 -Chau 5" xfId="10868" xr:uid="{00000000-0005-0000-0000-000006370000}"/>
    <cellStyle name="T_So GTVT_Tong hop ra soat von ung 2011 -Chau 6" xfId="10869" xr:uid="{00000000-0005-0000-0000-000007370000}"/>
    <cellStyle name="T_So GTVT_Tong hop -Yte-Giao thong-Thuy loi-24-6" xfId="10870" xr:uid="{00000000-0005-0000-0000-000008370000}"/>
    <cellStyle name="T_So GTVT_Tong hop -Yte-Giao thong-Thuy loi-24-6 2" xfId="10871" xr:uid="{00000000-0005-0000-0000-000009370000}"/>
    <cellStyle name="T_So GTVT_Tong hop -Yte-Giao thong-Thuy loi-24-6 2 2" xfId="10872" xr:uid="{00000000-0005-0000-0000-00000A370000}"/>
    <cellStyle name="T_So GTVT_Tong hop -Yte-Giao thong-Thuy loi-24-6 2 2 2" xfId="10873" xr:uid="{00000000-0005-0000-0000-00000B370000}"/>
    <cellStyle name="T_So GTVT_Tong hop -Yte-Giao thong-Thuy loi-24-6 2 2 3" xfId="10874" xr:uid="{00000000-0005-0000-0000-00000C370000}"/>
    <cellStyle name="T_So GTVT_Tong hop -Yte-Giao thong-Thuy loi-24-6 2 3" xfId="10875" xr:uid="{00000000-0005-0000-0000-00000D370000}"/>
    <cellStyle name="T_So GTVT_Tong hop -Yte-Giao thong-Thuy loi-24-6 2 3 2" xfId="10876" xr:uid="{00000000-0005-0000-0000-00000E370000}"/>
    <cellStyle name="T_So GTVT_Tong hop -Yte-Giao thong-Thuy loi-24-6 2 3 3" xfId="10877" xr:uid="{00000000-0005-0000-0000-00000F370000}"/>
    <cellStyle name="T_So GTVT_Tong hop -Yte-Giao thong-Thuy loi-24-6 2 4" xfId="10878" xr:uid="{00000000-0005-0000-0000-000010370000}"/>
    <cellStyle name="T_So GTVT_Tong hop -Yte-Giao thong-Thuy loi-24-6 2 5" xfId="10879" xr:uid="{00000000-0005-0000-0000-000011370000}"/>
    <cellStyle name="T_So GTVT_Tong hop -Yte-Giao thong-Thuy loi-24-6 3" xfId="10880" xr:uid="{00000000-0005-0000-0000-000012370000}"/>
    <cellStyle name="T_So GTVT_Tong hop -Yte-Giao thong-Thuy loi-24-6 3 2" xfId="10881" xr:uid="{00000000-0005-0000-0000-000013370000}"/>
    <cellStyle name="T_So GTVT_Tong hop -Yte-Giao thong-Thuy loi-24-6 3 3" xfId="10882" xr:uid="{00000000-0005-0000-0000-000014370000}"/>
    <cellStyle name="T_So GTVT_Tong hop -Yte-Giao thong-Thuy loi-24-6 4" xfId="10883" xr:uid="{00000000-0005-0000-0000-000015370000}"/>
    <cellStyle name="T_So GTVT_Tong hop -Yte-Giao thong-Thuy loi-24-6 4 2" xfId="10884" xr:uid="{00000000-0005-0000-0000-000016370000}"/>
    <cellStyle name="T_So GTVT_Tong hop -Yte-Giao thong-Thuy loi-24-6 4 3" xfId="10885" xr:uid="{00000000-0005-0000-0000-000017370000}"/>
    <cellStyle name="T_So GTVT_Tong hop -Yte-Giao thong-Thuy loi-24-6 5" xfId="10886" xr:uid="{00000000-0005-0000-0000-000018370000}"/>
    <cellStyle name="T_So GTVT_Tong hop -Yte-Giao thong-Thuy loi-24-6 6" xfId="10887" xr:uid="{00000000-0005-0000-0000-000019370000}"/>
    <cellStyle name="T_SS BVTC cau va cong tuyen Le Chan" xfId="10888" xr:uid="{00000000-0005-0000-0000-00001A370000}"/>
    <cellStyle name="T_SS BVTC cau va cong tuyen Le Chan 2" xfId="10889" xr:uid="{00000000-0005-0000-0000-00001B370000}"/>
    <cellStyle name="T_SS BVTC cau va cong tuyen Le Chan 2 2" xfId="10890" xr:uid="{00000000-0005-0000-0000-00001C370000}"/>
    <cellStyle name="T_SS BVTC cau va cong tuyen Le Chan 2 2 2" xfId="10891" xr:uid="{00000000-0005-0000-0000-00001D370000}"/>
    <cellStyle name="T_SS BVTC cau va cong tuyen Le Chan 2 2 3" xfId="10892" xr:uid="{00000000-0005-0000-0000-00001E370000}"/>
    <cellStyle name="T_SS BVTC cau va cong tuyen Le Chan 2 3" xfId="10893" xr:uid="{00000000-0005-0000-0000-00001F370000}"/>
    <cellStyle name="T_SS BVTC cau va cong tuyen Le Chan 2 3 2" xfId="10894" xr:uid="{00000000-0005-0000-0000-000020370000}"/>
    <cellStyle name="T_SS BVTC cau va cong tuyen Le Chan 2 3 3" xfId="10895" xr:uid="{00000000-0005-0000-0000-000021370000}"/>
    <cellStyle name="T_SS BVTC cau va cong tuyen Le Chan 2 4" xfId="10896" xr:uid="{00000000-0005-0000-0000-000022370000}"/>
    <cellStyle name="T_SS BVTC cau va cong tuyen Le Chan 2 5" xfId="10897" xr:uid="{00000000-0005-0000-0000-000023370000}"/>
    <cellStyle name="T_SS BVTC cau va cong tuyen Le Chan 3" xfId="10898" xr:uid="{00000000-0005-0000-0000-000024370000}"/>
    <cellStyle name="T_SS BVTC cau va cong tuyen Le Chan 3 2" xfId="10899" xr:uid="{00000000-0005-0000-0000-000025370000}"/>
    <cellStyle name="T_SS BVTC cau va cong tuyen Le Chan 3 3" xfId="10900" xr:uid="{00000000-0005-0000-0000-000026370000}"/>
    <cellStyle name="T_SS BVTC cau va cong tuyen Le Chan 4" xfId="10901" xr:uid="{00000000-0005-0000-0000-000027370000}"/>
    <cellStyle name="T_SS BVTC cau va cong tuyen Le Chan 4 2" xfId="10902" xr:uid="{00000000-0005-0000-0000-000028370000}"/>
    <cellStyle name="T_SS BVTC cau va cong tuyen Le Chan 4 3" xfId="10903" xr:uid="{00000000-0005-0000-0000-000029370000}"/>
    <cellStyle name="T_SS BVTC cau va cong tuyen Le Chan 5" xfId="10904" xr:uid="{00000000-0005-0000-0000-00002A370000}"/>
    <cellStyle name="T_SS BVTC cau va cong tuyen Le Chan 6" xfId="10905" xr:uid="{00000000-0005-0000-0000-00002B370000}"/>
    <cellStyle name="T_Tay Bac 1" xfId="10906" xr:uid="{00000000-0005-0000-0000-00002C370000}"/>
    <cellStyle name="T_Tay Bac 1 2" xfId="10907" xr:uid="{00000000-0005-0000-0000-00002D370000}"/>
    <cellStyle name="T_Tay Bac 1 2 2" xfId="10908" xr:uid="{00000000-0005-0000-0000-00002E370000}"/>
    <cellStyle name="T_Tay Bac 1 2 2 2" xfId="10909" xr:uid="{00000000-0005-0000-0000-00002F370000}"/>
    <cellStyle name="T_Tay Bac 1 2 2 3" xfId="10910" xr:uid="{00000000-0005-0000-0000-000030370000}"/>
    <cellStyle name="T_Tay Bac 1 2 3" xfId="10911" xr:uid="{00000000-0005-0000-0000-000031370000}"/>
    <cellStyle name="T_Tay Bac 1 2 3 2" xfId="10912" xr:uid="{00000000-0005-0000-0000-000032370000}"/>
    <cellStyle name="T_Tay Bac 1 2 3 3" xfId="10913" xr:uid="{00000000-0005-0000-0000-000033370000}"/>
    <cellStyle name="T_Tay Bac 1 2 4" xfId="10914" xr:uid="{00000000-0005-0000-0000-000034370000}"/>
    <cellStyle name="T_Tay Bac 1 2 5" xfId="10915" xr:uid="{00000000-0005-0000-0000-000035370000}"/>
    <cellStyle name="T_Tay Bac 1 3" xfId="10916" xr:uid="{00000000-0005-0000-0000-000036370000}"/>
    <cellStyle name="T_Tay Bac 1 3 2" xfId="10917" xr:uid="{00000000-0005-0000-0000-000037370000}"/>
    <cellStyle name="T_Tay Bac 1 3 3" xfId="10918" xr:uid="{00000000-0005-0000-0000-000038370000}"/>
    <cellStyle name="T_Tay Bac 1 4" xfId="10919" xr:uid="{00000000-0005-0000-0000-000039370000}"/>
    <cellStyle name="T_Tay Bac 1 4 2" xfId="10920" xr:uid="{00000000-0005-0000-0000-00003A370000}"/>
    <cellStyle name="T_Tay Bac 1 4 3" xfId="10921" xr:uid="{00000000-0005-0000-0000-00003B370000}"/>
    <cellStyle name="T_Tay Bac 1 5" xfId="10922" xr:uid="{00000000-0005-0000-0000-00003C370000}"/>
    <cellStyle name="T_Tay Bac 1 6" xfId="10923" xr:uid="{00000000-0005-0000-0000-00003D370000}"/>
    <cellStyle name="T_Tay Bac 1_Bao cao kiem toan kh 2010" xfId="10924" xr:uid="{00000000-0005-0000-0000-00003E370000}"/>
    <cellStyle name="T_Tay Bac 1_Bao cao kiem toan kh 2010 2" xfId="10925" xr:uid="{00000000-0005-0000-0000-00003F370000}"/>
    <cellStyle name="T_Tay Bac 1_Bao cao kiem toan kh 2010 2 2" xfId="10926" xr:uid="{00000000-0005-0000-0000-000040370000}"/>
    <cellStyle name="T_Tay Bac 1_Bao cao kiem toan kh 2010 2 2 2" xfId="10927" xr:uid="{00000000-0005-0000-0000-000041370000}"/>
    <cellStyle name="T_Tay Bac 1_Bao cao kiem toan kh 2010 2 2 2 2" xfId="15360" xr:uid="{00000000-0005-0000-0000-000042370000}"/>
    <cellStyle name="T_Tay Bac 1_Bao cao kiem toan kh 2010 2 2 3" xfId="10928" xr:uid="{00000000-0005-0000-0000-000043370000}"/>
    <cellStyle name="T_Tay Bac 1_Bao cao kiem toan kh 2010 2 2 3 2" xfId="15361" xr:uid="{00000000-0005-0000-0000-000044370000}"/>
    <cellStyle name="T_Tay Bac 1_Bao cao kiem toan kh 2010 2 2 4" xfId="15362" xr:uid="{00000000-0005-0000-0000-000045370000}"/>
    <cellStyle name="T_Tay Bac 1_Bao cao kiem toan kh 2010 2 3" xfId="10929" xr:uid="{00000000-0005-0000-0000-000046370000}"/>
    <cellStyle name="T_Tay Bac 1_Bao cao kiem toan kh 2010 2 3 2" xfId="10930" xr:uid="{00000000-0005-0000-0000-000047370000}"/>
    <cellStyle name="T_Tay Bac 1_Bao cao kiem toan kh 2010 2 3 2 2" xfId="15363" xr:uid="{00000000-0005-0000-0000-000048370000}"/>
    <cellStyle name="T_Tay Bac 1_Bao cao kiem toan kh 2010 2 3 3" xfId="10931" xr:uid="{00000000-0005-0000-0000-000049370000}"/>
    <cellStyle name="T_Tay Bac 1_Bao cao kiem toan kh 2010 2 3 3 2" xfId="15364" xr:uid="{00000000-0005-0000-0000-00004A370000}"/>
    <cellStyle name="T_Tay Bac 1_Bao cao kiem toan kh 2010 2 3 4" xfId="15365" xr:uid="{00000000-0005-0000-0000-00004B370000}"/>
    <cellStyle name="T_Tay Bac 1_Bao cao kiem toan kh 2010 2 4" xfId="10932" xr:uid="{00000000-0005-0000-0000-00004C370000}"/>
    <cellStyle name="T_Tay Bac 1_Bao cao kiem toan kh 2010 2 4 2" xfId="15366" xr:uid="{00000000-0005-0000-0000-00004D370000}"/>
    <cellStyle name="T_Tay Bac 1_Bao cao kiem toan kh 2010 2 5" xfId="10933" xr:uid="{00000000-0005-0000-0000-00004E370000}"/>
    <cellStyle name="T_Tay Bac 1_Bao cao kiem toan kh 2010 2 5 2" xfId="15367" xr:uid="{00000000-0005-0000-0000-00004F370000}"/>
    <cellStyle name="T_Tay Bac 1_Bao cao kiem toan kh 2010 2 6" xfId="15368" xr:uid="{00000000-0005-0000-0000-000050370000}"/>
    <cellStyle name="T_Tay Bac 1_Bao cao kiem toan kh 2010 3" xfId="10934" xr:uid="{00000000-0005-0000-0000-000051370000}"/>
    <cellStyle name="T_Tay Bac 1_Bao cao kiem toan kh 2010 3 2" xfId="10935" xr:uid="{00000000-0005-0000-0000-000052370000}"/>
    <cellStyle name="T_Tay Bac 1_Bao cao kiem toan kh 2010 3 2 2" xfId="15369" xr:uid="{00000000-0005-0000-0000-000053370000}"/>
    <cellStyle name="T_Tay Bac 1_Bao cao kiem toan kh 2010 3 3" xfId="10936" xr:uid="{00000000-0005-0000-0000-000054370000}"/>
    <cellStyle name="T_Tay Bac 1_Bao cao kiem toan kh 2010 3 3 2" xfId="15370" xr:uid="{00000000-0005-0000-0000-000055370000}"/>
    <cellStyle name="T_Tay Bac 1_Bao cao kiem toan kh 2010 3 4" xfId="15371" xr:uid="{00000000-0005-0000-0000-000056370000}"/>
    <cellStyle name="T_Tay Bac 1_Bao cao kiem toan kh 2010 4" xfId="10937" xr:uid="{00000000-0005-0000-0000-000057370000}"/>
    <cellStyle name="T_Tay Bac 1_Bao cao kiem toan kh 2010 4 2" xfId="10938" xr:uid="{00000000-0005-0000-0000-000058370000}"/>
    <cellStyle name="T_Tay Bac 1_Bao cao kiem toan kh 2010 4 2 2" xfId="15372" xr:uid="{00000000-0005-0000-0000-000059370000}"/>
    <cellStyle name="T_Tay Bac 1_Bao cao kiem toan kh 2010 4 3" xfId="10939" xr:uid="{00000000-0005-0000-0000-00005A370000}"/>
    <cellStyle name="T_Tay Bac 1_Bao cao kiem toan kh 2010 4 3 2" xfId="15373" xr:uid="{00000000-0005-0000-0000-00005B370000}"/>
    <cellStyle name="T_Tay Bac 1_Bao cao kiem toan kh 2010 4 4" xfId="15374" xr:uid="{00000000-0005-0000-0000-00005C370000}"/>
    <cellStyle name="T_Tay Bac 1_Bao cao kiem toan kh 2010 5" xfId="10940" xr:uid="{00000000-0005-0000-0000-00005D370000}"/>
    <cellStyle name="T_Tay Bac 1_Bao cao kiem toan kh 2010 5 2" xfId="15375" xr:uid="{00000000-0005-0000-0000-00005E370000}"/>
    <cellStyle name="T_Tay Bac 1_Bao cao kiem toan kh 2010 6" xfId="10941" xr:uid="{00000000-0005-0000-0000-00005F370000}"/>
    <cellStyle name="T_Tay Bac 1_Bao cao kiem toan kh 2010 6 2" xfId="15376" xr:uid="{00000000-0005-0000-0000-000060370000}"/>
    <cellStyle name="T_Tay Bac 1_Bao cao kiem toan kh 2010 7" xfId="15377" xr:uid="{00000000-0005-0000-0000-000061370000}"/>
    <cellStyle name="T_Tay Bac 1_Book1" xfId="10942" xr:uid="{00000000-0005-0000-0000-000062370000}"/>
    <cellStyle name="T_Tay Bac 1_Book1 2" xfId="10943" xr:uid="{00000000-0005-0000-0000-000063370000}"/>
    <cellStyle name="T_Tay Bac 1_Book1 2 2" xfId="10944" xr:uid="{00000000-0005-0000-0000-000064370000}"/>
    <cellStyle name="T_Tay Bac 1_Book1 2 2 2" xfId="10945" xr:uid="{00000000-0005-0000-0000-000065370000}"/>
    <cellStyle name="T_Tay Bac 1_Book1 2 2 2 2" xfId="15378" xr:uid="{00000000-0005-0000-0000-000066370000}"/>
    <cellStyle name="T_Tay Bac 1_Book1 2 2 3" xfId="10946" xr:uid="{00000000-0005-0000-0000-000067370000}"/>
    <cellStyle name="T_Tay Bac 1_Book1 2 2 3 2" xfId="15379" xr:uid="{00000000-0005-0000-0000-000068370000}"/>
    <cellStyle name="T_Tay Bac 1_Book1 2 2 4" xfId="15380" xr:uid="{00000000-0005-0000-0000-000069370000}"/>
    <cellStyle name="T_Tay Bac 1_Book1 2 3" xfId="10947" xr:uid="{00000000-0005-0000-0000-00006A370000}"/>
    <cellStyle name="T_Tay Bac 1_Book1 2 3 2" xfId="10948" xr:uid="{00000000-0005-0000-0000-00006B370000}"/>
    <cellStyle name="T_Tay Bac 1_Book1 2 3 2 2" xfId="15381" xr:uid="{00000000-0005-0000-0000-00006C370000}"/>
    <cellStyle name="T_Tay Bac 1_Book1 2 3 3" xfId="10949" xr:uid="{00000000-0005-0000-0000-00006D370000}"/>
    <cellStyle name="T_Tay Bac 1_Book1 2 3 3 2" xfId="15382" xr:uid="{00000000-0005-0000-0000-00006E370000}"/>
    <cellStyle name="T_Tay Bac 1_Book1 2 3 4" xfId="15383" xr:uid="{00000000-0005-0000-0000-00006F370000}"/>
    <cellStyle name="T_Tay Bac 1_Book1 2 4" xfId="10950" xr:uid="{00000000-0005-0000-0000-000070370000}"/>
    <cellStyle name="T_Tay Bac 1_Book1 2 4 2" xfId="15384" xr:uid="{00000000-0005-0000-0000-000071370000}"/>
    <cellStyle name="T_Tay Bac 1_Book1 2 5" xfId="10951" xr:uid="{00000000-0005-0000-0000-000072370000}"/>
    <cellStyle name="T_Tay Bac 1_Book1 2 5 2" xfId="15385" xr:uid="{00000000-0005-0000-0000-000073370000}"/>
    <cellStyle name="T_Tay Bac 1_Book1 2 6" xfId="15386" xr:uid="{00000000-0005-0000-0000-000074370000}"/>
    <cellStyle name="T_Tay Bac 1_Book1 3" xfId="10952" xr:uid="{00000000-0005-0000-0000-000075370000}"/>
    <cellStyle name="T_Tay Bac 1_Book1 3 2" xfId="10953" xr:uid="{00000000-0005-0000-0000-000076370000}"/>
    <cellStyle name="T_Tay Bac 1_Book1 3 2 2" xfId="15387" xr:uid="{00000000-0005-0000-0000-000077370000}"/>
    <cellStyle name="T_Tay Bac 1_Book1 3 3" xfId="10954" xr:uid="{00000000-0005-0000-0000-000078370000}"/>
    <cellStyle name="T_Tay Bac 1_Book1 3 3 2" xfId="15388" xr:uid="{00000000-0005-0000-0000-000079370000}"/>
    <cellStyle name="T_Tay Bac 1_Book1 3 4" xfId="15389" xr:uid="{00000000-0005-0000-0000-00007A370000}"/>
    <cellStyle name="T_Tay Bac 1_Book1 4" xfId="10955" xr:uid="{00000000-0005-0000-0000-00007B370000}"/>
    <cellStyle name="T_Tay Bac 1_Book1 4 2" xfId="10956" xr:uid="{00000000-0005-0000-0000-00007C370000}"/>
    <cellStyle name="T_Tay Bac 1_Book1 4 2 2" xfId="15390" xr:uid="{00000000-0005-0000-0000-00007D370000}"/>
    <cellStyle name="T_Tay Bac 1_Book1 4 3" xfId="10957" xr:uid="{00000000-0005-0000-0000-00007E370000}"/>
    <cellStyle name="T_Tay Bac 1_Book1 4 3 2" xfId="15391" xr:uid="{00000000-0005-0000-0000-00007F370000}"/>
    <cellStyle name="T_Tay Bac 1_Book1 4 4" xfId="15392" xr:uid="{00000000-0005-0000-0000-000080370000}"/>
    <cellStyle name="T_Tay Bac 1_Book1 5" xfId="10958" xr:uid="{00000000-0005-0000-0000-000081370000}"/>
    <cellStyle name="T_Tay Bac 1_Book1 5 2" xfId="15393" xr:uid="{00000000-0005-0000-0000-000082370000}"/>
    <cellStyle name="T_Tay Bac 1_Book1 6" xfId="10959" xr:uid="{00000000-0005-0000-0000-000083370000}"/>
    <cellStyle name="T_Tay Bac 1_Book1 6 2" xfId="15394" xr:uid="{00000000-0005-0000-0000-000084370000}"/>
    <cellStyle name="T_Tay Bac 1_Book1 7" xfId="15395" xr:uid="{00000000-0005-0000-0000-000085370000}"/>
    <cellStyle name="T_Tay Bac 1_Ke hoach 2010 (theo doi)2" xfId="10960" xr:uid="{00000000-0005-0000-0000-000086370000}"/>
    <cellStyle name="T_Tay Bac 1_Ke hoach 2010 (theo doi)2 2" xfId="10961" xr:uid="{00000000-0005-0000-0000-000087370000}"/>
    <cellStyle name="T_Tay Bac 1_Ke hoach 2010 (theo doi)2 2 2" xfId="10962" xr:uid="{00000000-0005-0000-0000-000088370000}"/>
    <cellStyle name="T_Tay Bac 1_Ke hoach 2010 (theo doi)2 2 2 2" xfId="10963" xr:uid="{00000000-0005-0000-0000-000089370000}"/>
    <cellStyle name="T_Tay Bac 1_Ke hoach 2010 (theo doi)2 2 2 2 2" xfId="15396" xr:uid="{00000000-0005-0000-0000-00008A370000}"/>
    <cellStyle name="T_Tay Bac 1_Ke hoach 2010 (theo doi)2 2 2 3" xfId="10964" xr:uid="{00000000-0005-0000-0000-00008B370000}"/>
    <cellStyle name="T_Tay Bac 1_Ke hoach 2010 (theo doi)2 2 2 3 2" xfId="15397" xr:uid="{00000000-0005-0000-0000-00008C370000}"/>
    <cellStyle name="T_Tay Bac 1_Ke hoach 2010 (theo doi)2 2 2 4" xfId="15398" xr:uid="{00000000-0005-0000-0000-00008D370000}"/>
    <cellStyle name="T_Tay Bac 1_Ke hoach 2010 (theo doi)2 2 3" xfId="10965" xr:uid="{00000000-0005-0000-0000-00008E370000}"/>
    <cellStyle name="T_Tay Bac 1_Ke hoach 2010 (theo doi)2 2 3 2" xfId="10966" xr:uid="{00000000-0005-0000-0000-00008F370000}"/>
    <cellStyle name="T_Tay Bac 1_Ke hoach 2010 (theo doi)2 2 3 2 2" xfId="15399" xr:uid="{00000000-0005-0000-0000-000090370000}"/>
    <cellStyle name="T_Tay Bac 1_Ke hoach 2010 (theo doi)2 2 3 3" xfId="10967" xr:uid="{00000000-0005-0000-0000-000091370000}"/>
    <cellStyle name="T_Tay Bac 1_Ke hoach 2010 (theo doi)2 2 3 3 2" xfId="15400" xr:uid="{00000000-0005-0000-0000-000092370000}"/>
    <cellStyle name="T_Tay Bac 1_Ke hoach 2010 (theo doi)2 2 3 4" xfId="15401" xr:uid="{00000000-0005-0000-0000-000093370000}"/>
    <cellStyle name="T_Tay Bac 1_Ke hoach 2010 (theo doi)2 2 4" xfId="10968" xr:uid="{00000000-0005-0000-0000-000094370000}"/>
    <cellStyle name="T_Tay Bac 1_Ke hoach 2010 (theo doi)2 2 4 2" xfId="15402" xr:uid="{00000000-0005-0000-0000-000095370000}"/>
    <cellStyle name="T_Tay Bac 1_Ke hoach 2010 (theo doi)2 2 5" xfId="10969" xr:uid="{00000000-0005-0000-0000-000096370000}"/>
    <cellStyle name="T_Tay Bac 1_Ke hoach 2010 (theo doi)2 2 5 2" xfId="15403" xr:uid="{00000000-0005-0000-0000-000097370000}"/>
    <cellStyle name="T_Tay Bac 1_Ke hoach 2010 (theo doi)2 2 6" xfId="15404" xr:uid="{00000000-0005-0000-0000-000098370000}"/>
    <cellStyle name="T_Tay Bac 1_Ke hoach 2010 (theo doi)2 3" xfId="10970" xr:uid="{00000000-0005-0000-0000-000099370000}"/>
    <cellStyle name="T_Tay Bac 1_Ke hoach 2010 (theo doi)2 3 2" xfId="10971" xr:uid="{00000000-0005-0000-0000-00009A370000}"/>
    <cellStyle name="T_Tay Bac 1_Ke hoach 2010 (theo doi)2 3 2 2" xfId="15405" xr:uid="{00000000-0005-0000-0000-00009B370000}"/>
    <cellStyle name="T_Tay Bac 1_Ke hoach 2010 (theo doi)2 3 3" xfId="10972" xr:uid="{00000000-0005-0000-0000-00009C370000}"/>
    <cellStyle name="T_Tay Bac 1_Ke hoach 2010 (theo doi)2 3 3 2" xfId="15406" xr:uid="{00000000-0005-0000-0000-00009D370000}"/>
    <cellStyle name="T_Tay Bac 1_Ke hoach 2010 (theo doi)2 3 4" xfId="15407" xr:uid="{00000000-0005-0000-0000-00009E370000}"/>
    <cellStyle name="T_Tay Bac 1_Ke hoach 2010 (theo doi)2 4" xfId="10973" xr:uid="{00000000-0005-0000-0000-00009F370000}"/>
    <cellStyle name="T_Tay Bac 1_Ke hoach 2010 (theo doi)2 4 2" xfId="10974" xr:uid="{00000000-0005-0000-0000-0000A0370000}"/>
    <cellStyle name="T_Tay Bac 1_Ke hoach 2010 (theo doi)2 4 2 2" xfId="15408" xr:uid="{00000000-0005-0000-0000-0000A1370000}"/>
    <cellStyle name="T_Tay Bac 1_Ke hoach 2010 (theo doi)2 4 3" xfId="10975" xr:uid="{00000000-0005-0000-0000-0000A2370000}"/>
    <cellStyle name="T_Tay Bac 1_Ke hoach 2010 (theo doi)2 4 3 2" xfId="15409" xr:uid="{00000000-0005-0000-0000-0000A3370000}"/>
    <cellStyle name="T_Tay Bac 1_Ke hoach 2010 (theo doi)2 4 4" xfId="15410" xr:uid="{00000000-0005-0000-0000-0000A4370000}"/>
    <cellStyle name="T_Tay Bac 1_Ke hoach 2010 (theo doi)2 5" xfId="10976" xr:uid="{00000000-0005-0000-0000-0000A5370000}"/>
    <cellStyle name="T_Tay Bac 1_Ke hoach 2010 (theo doi)2 5 2" xfId="15411" xr:uid="{00000000-0005-0000-0000-0000A6370000}"/>
    <cellStyle name="T_Tay Bac 1_Ke hoach 2010 (theo doi)2 6" xfId="10977" xr:uid="{00000000-0005-0000-0000-0000A7370000}"/>
    <cellStyle name="T_Tay Bac 1_Ke hoach 2010 (theo doi)2 6 2" xfId="15412" xr:uid="{00000000-0005-0000-0000-0000A8370000}"/>
    <cellStyle name="T_Tay Bac 1_Ke hoach 2010 (theo doi)2 7" xfId="15413" xr:uid="{00000000-0005-0000-0000-0000A9370000}"/>
    <cellStyle name="T_Tay Bac 1_QD UBND tinh" xfId="10978" xr:uid="{00000000-0005-0000-0000-0000AA370000}"/>
    <cellStyle name="T_Tay Bac 1_QD UBND tinh 2" xfId="10979" xr:uid="{00000000-0005-0000-0000-0000AB370000}"/>
    <cellStyle name="T_Tay Bac 1_QD UBND tinh 2 2" xfId="10980" xr:uid="{00000000-0005-0000-0000-0000AC370000}"/>
    <cellStyle name="T_Tay Bac 1_QD UBND tinh 2 2 2" xfId="10981" xr:uid="{00000000-0005-0000-0000-0000AD370000}"/>
    <cellStyle name="T_Tay Bac 1_QD UBND tinh 2 2 2 2" xfId="15414" xr:uid="{00000000-0005-0000-0000-0000AE370000}"/>
    <cellStyle name="T_Tay Bac 1_QD UBND tinh 2 2 3" xfId="10982" xr:uid="{00000000-0005-0000-0000-0000AF370000}"/>
    <cellStyle name="T_Tay Bac 1_QD UBND tinh 2 2 3 2" xfId="15415" xr:uid="{00000000-0005-0000-0000-0000B0370000}"/>
    <cellStyle name="T_Tay Bac 1_QD UBND tinh 2 2 4" xfId="15416" xr:uid="{00000000-0005-0000-0000-0000B1370000}"/>
    <cellStyle name="T_Tay Bac 1_QD UBND tinh 2 3" xfId="10983" xr:uid="{00000000-0005-0000-0000-0000B2370000}"/>
    <cellStyle name="T_Tay Bac 1_QD UBND tinh 2 3 2" xfId="10984" xr:uid="{00000000-0005-0000-0000-0000B3370000}"/>
    <cellStyle name="T_Tay Bac 1_QD UBND tinh 2 3 2 2" xfId="15417" xr:uid="{00000000-0005-0000-0000-0000B4370000}"/>
    <cellStyle name="T_Tay Bac 1_QD UBND tinh 2 3 3" xfId="10985" xr:uid="{00000000-0005-0000-0000-0000B5370000}"/>
    <cellStyle name="T_Tay Bac 1_QD UBND tinh 2 3 3 2" xfId="15418" xr:uid="{00000000-0005-0000-0000-0000B6370000}"/>
    <cellStyle name="T_Tay Bac 1_QD UBND tinh 2 3 4" xfId="15419" xr:uid="{00000000-0005-0000-0000-0000B7370000}"/>
    <cellStyle name="T_Tay Bac 1_QD UBND tinh 2 4" xfId="10986" xr:uid="{00000000-0005-0000-0000-0000B8370000}"/>
    <cellStyle name="T_Tay Bac 1_QD UBND tinh 2 4 2" xfId="15420" xr:uid="{00000000-0005-0000-0000-0000B9370000}"/>
    <cellStyle name="T_Tay Bac 1_QD UBND tinh 2 5" xfId="10987" xr:uid="{00000000-0005-0000-0000-0000BA370000}"/>
    <cellStyle name="T_Tay Bac 1_QD UBND tinh 2 5 2" xfId="15421" xr:uid="{00000000-0005-0000-0000-0000BB370000}"/>
    <cellStyle name="T_Tay Bac 1_QD UBND tinh 2 6" xfId="15422" xr:uid="{00000000-0005-0000-0000-0000BC370000}"/>
    <cellStyle name="T_Tay Bac 1_QD UBND tinh 3" xfId="10988" xr:uid="{00000000-0005-0000-0000-0000BD370000}"/>
    <cellStyle name="T_Tay Bac 1_QD UBND tinh 3 2" xfId="10989" xr:uid="{00000000-0005-0000-0000-0000BE370000}"/>
    <cellStyle name="T_Tay Bac 1_QD UBND tinh 3 2 2" xfId="15423" xr:uid="{00000000-0005-0000-0000-0000BF370000}"/>
    <cellStyle name="T_Tay Bac 1_QD UBND tinh 3 3" xfId="10990" xr:uid="{00000000-0005-0000-0000-0000C0370000}"/>
    <cellStyle name="T_Tay Bac 1_QD UBND tinh 3 3 2" xfId="15424" xr:uid="{00000000-0005-0000-0000-0000C1370000}"/>
    <cellStyle name="T_Tay Bac 1_QD UBND tinh 3 4" xfId="15425" xr:uid="{00000000-0005-0000-0000-0000C2370000}"/>
    <cellStyle name="T_Tay Bac 1_QD UBND tinh 4" xfId="10991" xr:uid="{00000000-0005-0000-0000-0000C3370000}"/>
    <cellStyle name="T_Tay Bac 1_QD UBND tinh 4 2" xfId="10992" xr:uid="{00000000-0005-0000-0000-0000C4370000}"/>
    <cellStyle name="T_Tay Bac 1_QD UBND tinh 4 2 2" xfId="15426" xr:uid="{00000000-0005-0000-0000-0000C5370000}"/>
    <cellStyle name="T_Tay Bac 1_QD UBND tinh 4 3" xfId="10993" xr:uid="{00000000-0005-0000-0000-0000C6370000}"/>
    <cellStyle name="T_Tay Bac 1_QD UBND tinh 4 3 2" xfId="15427" xr:uid="{00000000-0005-0000-0000-0000C7370000}"/>
    <cellStyle name="T_Tay Bac 1_QD UBND tinh 4 4" xfId="15428" xr:uid="{00000000-0005-0000-0000-0000C8370000}"/>
    <cellStyle name="T_Tay Bac 1_QD UBND tinh 5" xfId="10994" xr:uid="{00000000-0005-0000-0000-0000C9370000}"/>
    <cellStyle name="T_Tay Bac 1_QD UBND tinh 5 2" xfId="15429" xr:uid="{00000000-0005-0000-0000-0000CA370000}"/>
    <cellStyle name="T_Tay Bac 1_QD UBND tinh 6" xfId="10995" xr:uid="{00000000-0005-0000-0000-0000CB370000}"/>
    <cellStyle name="T_Tay Bac 1_QD UBND tinh 6 2" xfId="15430" xr:uid="{00000000-0005-0000-0000-0000CC370000}"/>
    <cellStyle name="T_Tay Bac 1_QD UBND tinh 7" xfId="15431" xr:uid="{00000000-0005-0000-0000-0000CD370000}"/>
    <cellStyle name="T_Tay Bac 1_Worksheet in D: My Documents Luc Van ban xu ly Nam 2011 Bao cao ra soat tam ung TPCP" xfId="10996" xr:uid="{00000000-0005-0000-0000-0000CE370000}"/>
    <cellStyle name="T_Tay Bac 1_Worksheet in D: My Documents Luc Van ban xu ly Nam 2011 Bao cao ra soat tam ung TPCP 2" xfId="10997" xr:uid="{00000000-0005-0000-0000-0000CF370000}"/>
    <cellStyle name="T_Tay Bac 1_Worksheet in D: My Documents Luc Van ban xu ly Nam 2011 Bao cao ra soat tam ung TPCP 2 2" xfId="10998" xr:uid="{00000000-0005-0000-0000-0000D0370000}"/>
    <cellStyle name="T_Tay Bac 1_Worksheet in D: My Documents Luc Van ban xu ly Nam 2011 Bao cao ra soat tam ung TPCP 2 2 2" xfId="10999" xr:uid="{00000000-0005-0000-0000-0000D1370000}"/>
    <cellStyle name="T_Tay Bac 1_Worksheet in D: My Documents Luc Van ban xu ly Nam 2011 Bao cao ra soat tam ung TPCP 2 2 2 2" xfId="15432" xr:uid="{00000000-0005-0000-0000-0000D2370000}"/>
    <cellStyle name="T_Tay Bac 1_Worksheet in D: My Documents Luc Van ban xu ly Nam 2011 Bao cao ra soat tam ung TPCP 2 2 3" xfId="11000" xr:uid="{00000000-0005-0000-0000-0000D3370000}"/>
    <cellStyle name="T_Tay Bac 1_Worksheet in D: My Documents Luc Van ban xu ly Nam 2011 Bao cao ra soat tam ung TPCP 2 2 3 2" xfId="15433" xr:uid="{00000000-0005-0000-0000-0000D4370000}"/>
    <cellStyle name="T_Tay Bac 1_Worksheet in D: My Documents Luc Van ban xu ly Nam 2011 Bao cao ra soat tam ung TPCP 2 2 4" xfId="15434" xr:uid="{00000000-0005-0000-0000-0000D5370000}"/>
    <cellStyle name="T_Tay Bac 1_Worksheet in D: My Documents Luc Van ban xu ly Nam 2011 Bao cao ra soat tam ung TPCP 2 3" xfId="11001" xr:uid="{00000000-0005-0000-0000-0000D6370000}"/>
    <cellStyle name="T_Tay Bac 1_Worksheet in D: My Documents Luc Van ban xu ly Nam 2011 Bao cao ra soat tam ung TPCP 2 3 2" xfId="11002" xr:uid="{00000000-0005-0000-0000-0000D7370000}"/>
    <cellStyle name="T_Tay Bac 1_Worksheet in D: My Documents Luc Van ban xu ly Nam 2011 Bao cao ra soat tam ung TPCP 2 3 2 2" xfId="15435" xr:uid="{00000000-0005-0000-0000-0000D8370000}"/>
    <cellStyle name="T_Tay Bac 1_Worksheet in D: My Documents Luc Van ban xu ly Nam 2011 Bao cao ra soat tam ung TPCP 2 3 3" xfId="11003" xr:uid="{00000000-0005-0000-0000-0000D9370000}"/>
    <cellStyle name="T_Tay Bac 1_Worksheet in D: My Documents Luc Van ban xu ly Nam 2011 Bao cao ra soat tam ung TPCP 2 3 3 2" xfId="15436" xr:uid="{00000000-0005-0000-0000-0000DA370000}"/>
    <cellStyle name="T_Tay Bac 1_Worksheet in D: My Documents Luc Van ban xu ly Nam 2011 Bao cao ra soat tam ung TPCP 2 3 4" xfId="15437" xr:uid="{00000000-0005-0000-0000-0000DB370000}"/>
    <cellStyle name="T_Tay Bac 1_Worksheet in D: My Documents Luc Van ban xu ly Nam 2011 Bao cao ra soat tam ung TPCP 2 4" xfId="11004" xr:uid="{00000000-0005-0000-0000-0000DC370000}"/>
    <cellStyle name="T_Tay Bac 1_Worksheet in D: My Documents Luc Van ban xu ly Nam 2011 Bao cao ra soat tam ung TPCP 2 4 2" xfId="15438" xr:uid="{00000000-0005-0000-0000-0000DD370000}"/>
    <cellStyle name="T_Tay Bac 1_Worksheet in D: My Documents Luc Van ban xu ly Nam 2011 Bao cao ra soat tam ung TPCP 2 5" xfId="11005" xr:uid="{00000000-0005-0000-0000-0000DE370000}"/>
    <cellStyle name="T_Tay Bac 1_Worksheet in D: My Documents Luc Van ban xu ly Nam 2011 Bao cao ra soat tam ung TPCP 2 5 2" xfId="15439" xr:uid="{00000000-0005-0000-0000-0000DF370000}"/>
    <cellStyle name="T_Tay Bac 1_Worksheet in D: My Documents Luc Van ban xu ly Nam 2011 Bao cao ra soat tam ung TPCP 2 6" xfId="15440" xr:uid="{00000000-0005-0000-0000-0000E0370000}"/>
    <cellStyle name="T_Tay Bac 1_Worksheet in D: My Documents Luc Van ban xu ly Nam 2011 Bao cao ra soat tam ung TPCP 3" xfId="11006" xr:uid="{00000000-0005-0000-0000-0000E1370000}"/>
    <cellStyle name="T_Tay Bac 1_Worksheet in D: My Documents Luc Van ban xu ly Nam 2011 Bao cao ra soat tam ung TPCP 3 2" xfId="11007" xr:uid="{00000000-0005-0000-0000-0000E2370000}"/>
    <cellStyle name="T_Tay Bac 1_Worksheet in D: My Documents Luc Van ban xu ly Nam 2011 Bao cao ra soat tam ung TPCP 3 2 2" xfId="15441" xr:uid="{00000000-0005-0000-0000-0000E3370000}"/>
    <cellStyle name="T_Tay Bac 1_Worksheet in D: My Documents Luc Van ban xu ly Nam 2011 Bao cao ra soat tam ung TPCP 3 3" xfId="11008" xr:uid="{00000000-0005-0000-0000-0000E4370000}"/>
    <cellStyle name="T_Tay Bac 1_Worksheet in D: My Documents Luc Van ban xu ly Nam 2011 Bao cao ra soat tam ung TPCP 3 3 2" xfId="15442" xr:uid="{00000000-0005-0000-0000-0000E5370000}"/>
    <cellStyle name="T_Tay Bac 1_Worksheet in D: My Documents Luc Van ban xu ly Nam 2011 Bao cao ra soat tam ung TPCP 3 4" xfId="15443" xr:uid="{00000000-0005-0000-0000-0000E6370000}"/>
    <cellStyle name="T_Tay Bac 1_Worksheet in D: My Documents Luc Van ban xu ly Nam 2011 Bao cao ra soat tam ung TPCP 4" xfId="11009" xr:uid="{00000000-0005-0000-0000-0000E7370000}"/>
    <cellStyle name="T_Tay Bac 1_Worksheet in D: My Documents Luc Van ban xu ly Nam 2011 Bao cao ra soat tam ung TPCP 4 2" xfId="11010" xr:uid="{00000000-0005-0000-0000-0000E8370000}"/>
    <cellStyle name="T_Tay Bac 1_Worksheet in D: My Documents Luc Van ban xu ly Nam 2011 Bao cao ra soat tam ung TPCP 4 2 2" xfId="15444" xr:uid="{00000000-0005-0000-0000-0000E9370000}"/>
    <cellStyle name="T_Tay Bac 1_Worksheet in D: My Documents Luc Van ban xu ly Nam 2011 Bao cao ra soat tam ung TPCP 4 3" xfId="11011" xr:uid="{00000000-0005-0000-0000-0000EA370000}"/>
    <cellStyle name="T_Tay Bac 1_Worksheet in D: My Documents Luc Van ban xu ly Nam 2011 Bao cao ra soat tam ung TPCP 4 3 2" xfId="15445" xr:uid="{00000000-0005-0000-0000-0000EB370000}"/>
    <cellStyle name="T_Tay Bac 1_Worksheet in D: My Documents Luc Van ban xu ly Nam 2011 Bao cao ra soat tam ung TPCP 4 4" xfId="15446" xr:uid="{00000000-0005-0000-0000-0000EC370000}"/>
    <cellStyle name="T_Tay Bac 1_Worksheet in D: My Documents Luc Van ban xu ly Nam 2011 Bao cao ra soat tam ung TPCP 5" xfId="11012" xr:uid="{00000000-0005-0000-0000-0000ED370000}"/>
    <cellStyle name="T_Tay Bac 1_Worksheet in D: My Documents Luc Van ban xu ly Nam 2011 Bao cao ra soat tam ung TPCP 5 2" xfId="15447" xr:uid="{00000000-0005-0000-0000-0000EE370000}"/>
    <cellStyle name="T_Tay Bac 1_Worksheet in D: My Documents Luc Van ban xu ly Nam 2011 Bao cao ra soat tam ung TPCP 6" xfId="11013" xr:uid="{00000000-0005-0000-0000-0000EF370000}"/>
    <cellStyle name="T_Tay Bac 1_Worksheet in D: My Documents Luc Van ban xu ly Nam 2011 Bao cao ra soat tam ung TPCP 6 2" xfId="15448" xr:uid="{00000000-0005-0000-0000-0000F0370000}"/>
    <cellStyle name="T_Tay Bac 1_Worksheet in D: My Documents Luc Van ban xu ly Nam 2011 Bao cao ra soat tam ung TPCP 7" xfId="15449" xr:uid="{00000000-0005-0000-0000-0000F1370000}"/>
    <cellStyle name="T_TDT + duong(8-5-07)" xfId="11014" xr:uid="{00000000-0005-0000-0000-0000F2370000}"/>
    <cellStyle name="T_TDT + duong(8-5-07) 2" xfId="11015" xr:uid="{00000000-0005-0000-0000-0000F3370000}"/>
    <cellStyle name="T_TDT + duong(8-5-07) 2 2" xfId="11016" xr:uid="{00000000-0005-0000-0000-0000F4370000}"/>
    <cellStyle name="T_TDT + duong(8-5-07) 2 2 2" xfId="11017" xr:uid="{00000000-0005-0000-0000-0000F5370000}"/>
    <cellStyle name="T_TDT + duong(8-5-07) 2 2 3" xfId="11018" xr:uid="{00000000-0005-0000-0000-0000F6370000}"/>
    <cellStyle name="T_TDT + duong(8-5-07) 2 3" xfId="11019" xr:uid="{00000000-0005-0000-0000-0000F7370000}"/>
    <cellStyle name="T_TDT + duong(8-5-07) 2 3 2" xfId="11020" xr:uid="{00000000-0005-0000-0000-0000F8370000}"/>
    <cellStyle name="T_TDT + duong(8-5-07) 2 3 3" xfId="11021" xr:uid="{00000000-0005-0000-0000-0000F9370000}"/>
    <cellStyle name="T_TDT + duong(8-5-07) 2 4" xfId="11022" xr:uid="{00000000-0005-0000-0000-0000FA370000}"/>
    <cellStyle name="T_TDT + duong(8-5-07) 2 5" xfId="11023" xr:uid="{00000000-0005-0000-0000-0000FB370000}"/>
    <cellStyle name="T_TDT + duong(8-5-07) 3" xfId="11024" xr:uid="{00000000-0005-0000-0000-0000FC370000}"/>
    <cellStyle name="T_TDT + duong(8-5-07) 3 2" xfId="11025" xr:uid="{00000000-0005-0000-0000-0000FD370000}"/>
    <cellStyle name="T_TDT + duong(8-5-07) 3 2 2" xfId="11026" xr:uid="{00000000-0005-0000-0000-0000FE370000}"/>
    <cellStyle name="T_TDT + duong(8-5-07) 3 2 3" xfId="11027" xr:uid="{00000000-0005-0000-0000-0000FF370000}"/>
    <cellStyle name="T_TDT + duong(8-5-07) 3 3" xfId="11028" xr:uid="{00000000-0005-0000-0000-000000380000}"/>
    <cellStyle name="T_TDT + duong(8-5-07) 3 3 2" xfId="11029" xr:uid="{00000000-0005-0000-0000-000001380000}"/>
    <cellStyle name="T_TDT + duong(8-5-07) 3 3 3" xfId="11030" xr:uid="{00000000-0005-0000-0000-000002380000}"/>
    <cellStyle name="T_TDT + duong(8-5-07) 3 4" xfId="11031" xr:uid="{00000000-0005-0000-0000-000003380000}"/>
    <cellStyle name="T_TDT + duong(8-5-07) 3 5" xfId="11032" xr:uid="{00000000-0005-0000-0000-000004380000}"/>
    <cellStyle name="T_TDT + duong(8-5-07) 4" xfId="11033" xr:uid="{00000000-0005-0000-0000-000005380000}"/>
    <cellStyle name="T_TDT + duong(8-5-07) 4 2" xfId="11034" xr:uid="{00000000-0005-0000-0000-000006380000}"/>
    <cellStyle name="T_TDT + duong(8-5-07) 4 3" xfId="11035" xr:uid="{00000000-0005-0000-0000-000007380000}"/>
    <cellStyle name="T_TDT + duong(8-5-07) 5" xfId="11036" xr:uid="{00000000-0005-0000-0000-000008380000}"/>
    <cellStyle name="T_TDT + duong(8-5-07) 5 2" xfId="11037" xr:uid="{00000000-0005-0000-0000-000009380000}"/>
    <cellStyle name="T_TDT + duong(8-5-07) 5 3" xfId="11038" xr:uid="{00000000-0005-0000-0000-00000A380000}"/>
    <cellStyle name="T_TDT + duong(8-5-07) 6" xfId="11039" xr:uid="{00000000-0005-0000-0000-00000B380000}"/>
    <cellStyle name="T_TDT + duong(8-5-07) 7" xfId="11040" xr:uid="{00000000-0005-0000-0000-00000C380000}"/>
    <cellStyle name="T_TDT + duong(8-5-07)_!1 1 bao cao giao KH ve HTCMT vung TNB   12-12-2011" xfId="13111" xr:uid="{00000000-0005-0000-0000-00000D380000}"/>
    <cellStyle name="T_TDT + duong(8-5-07)_!1 1 bao cao giao KH ve HTCMT vung TNB   12-12-2011 2" xfId="13112" xr:uid="{00000000-0005-0000-0000-00000E380000}"/>
    <cellStyle name="T_TDT + duong(8-5-07)_131114- Bieu giao du toan CTMTQG 2014 giao" xfId="11041" xr:uid="{00000000-0005-0000-0000-00000F380000}"/>
    <cellStyle name="T_TDT + duong(8-5-07)_131114- Bieu giao du toan CTMTQG 2014 giao 2" xfId="11042" xr:uid="{00000000-0005-0000-0000-000010380000}"/>
    <cellStyle name="T_TDT + duong(8-5-07)_131114- Bieu giao du toan CTMTQG 2014 giao 2 2" xfId="11043" xr:uid="{00000000-0005-0000-0000-000011380000}"/>
    <cellStyle name="T_TDT + duong(8-5-07)_131114- Bieu giao du toan CTMTQG 2014 giao 2 2 2" xfId="11044" xr:uid="{00000000-0005-0000-0000-000012380000}"/>
    <cellStyle name="T_TDT + duong(8-5-07)_131114- Bieu giao du toan CTMTQG 2014 giao 2 2 3" xfId="11045" xr:uid="{00000000-0005-0000-0000-000013380000}"/>
    <cellStyle name="T_TDT + duong(8-5-07)_131114- Bieu giao du toan CTMTQG 2014 giao 2 3" xfId="11046" xr:uid="{00000000-0005-0000-0000-000014380000}"/>
    <cellStyle name="T_TDT + duong(8-5-07)_131114- Bieu giao du toan CTMTQG 2014 giao 2 3 2" xfId="11047" xr:uid="{00000000-0005-0000-0000-000015380000}"/>
    <cellStyle name="T_TDT + duong(8-5-07)_131114- Bieu giao du toan CTMTQG 2014 giao 2 3 3" xfId="11048" xr:uid="{00000000-0005-0000-0000-000016380000}"/>
    <cellStyle name="T_TDT + duong(8-5-07)_131114- Bieu giao du toan CTMTQG 2014 giao 2 4" xfId="11049" xr:uid="{00000000-0005-0000-0000-000017380000}"/>
    <cellStyle name="T_TDT + duong(8-5-07)_131114- Bieu giao du toan CTMTQG 2014 giao 2 5" xfId="11050" xr:uid="{00000000-0005-0000-0000-000018380000}"/>
    <cellStyle name="T_TDT + duong(8-5-07)_131114- Bieu giao du toan CTMTQG 2014 giao 3" xfId="11051" xr:uid="{00000000-0005-0000-0000-000019380000}"/>
    <cellStyle name="T_TDT + duong(8-5-07)_131114- Bieu giao du toan CTMTQG 2014 giao 3 2" xfId="11052" xr:uid="{00000000-0005-0000-0000-00001A380000}"/>
    <cellStyle name="T_TDT + duong(8-5-07)_131114- Bieu giao du toan CTMTQG 2014 giao 3 3" xfId="11053" xr:uid="{00000000-0005-0000-0000-00001B380000}"/>
    <cellStyle name="T_TDT + duong(8-5-07)_131114- Bieu giao du toan CTMTQG 2014 giao 4" xfId="11054" xr:uid="{00000000-0005-0000-0000-00001C380000}"/>
    <cellStyle name="T_TDT + duong(8-5-07)_131114- Bieu giao du toan CTMTQG 2014 giao 4 2" xfId="11055" xr:uid="{00000000-0005-0000-0000-00001D380000}"/>
    <cellStyle name="T_TDT + duong(8-5-07)_131114- Bieu giao du toan CTMTQG 2014 giao 4 3" xfId="11056" xr:uid="{00000000-0005-0000-0000-00001E380000}"/>
    <cellStyle name="T_TDT + duong(8-5-07)_131114- Bieu giao du toan CTMTQG 2014 giao 5" xfId="11057" xr:uid="{00000000-0005-0000-0000-00001F380000}"/>
    <cellStyle name="T_TDT + duong(8-5-07)_131114- Bieu giao du toan CTMTQG 2014 giao 6" xfId="11058" xr:uid="{00000000-0005-0000-0000-000020380000}"/>
    <cellStyle name="T_TDT + duong(8-5-07)_131114- Bieu giao du toan CTMTQG 2014 giao_Du toan chi NSDP 2017" xfId="11059" xr:uid="{00000000-0005-0000-0000-000021380000}"/>
    <cellStyle name="T_TDT + duong(8-5-07)_131114- Bieu giao du toan CTMTQG 2014 giao_Du toan chi NSDP 2017 2" xfId="11060" xr:uid="{00000000-0005-0000-0000-000022380000}"/>
    <cellStyle name="T_TDT + duong(8-5-07)_131114- Bieu giao du toan CTMTQG 2014 giao_Du toan chi NSDP 2017 2 2" xfId="11061" xr:uid="{00000000-0005-0000-0000-000023380000}"/>
    <cellStyle name="T_TDT + duong(8-5-07)_131114- Bieu giao du toan CTMTQG 2014 giao_Du toan chi NSDP 2017 2 3" xfId="11062" xr:uid="{00000000-0005-0000-0000-000024380000}"/>
    <cellStyle name="T_TDT + duong(8-5-07)_131114- Bieu giao du toan CTMTQG 2014 giao_Du toan chi NSDP 2017 3" xfId="11063" xr:uid="{00000000-0005-0000-0000-000025380000}"/>
    <cellStyle name="T_TDT + duong(8-5-07)_131114- Bieu giao du toan CTMTQG 2014 giao_Du toan chi NSDP 2017 3 2" xfId="11064" xr:uid="{00000000-0005-0000-0000-000026380000}"/>
    <cellStyle name="T_TDT + duong(8-5-07)_131114- Bieu giao du toan CTMTQG 2014 giao_Du toan chi NSDP 2017 3 3" xfId="11065" xr:uid="{00000000-0005-0000-0000-000027380000}"/>
    <cellStyle name="T_TDT + duong(8-5-07)_131114- Bieu giao du toan CTMTQG 2014 giao_Du toan chi NSDP 2017 4" xfId="11066" xr:uid="{00000000-0005-0000-0000-000028380000}"/>
    <cellStyle name="T_TDT + duong(8-5-07)_131114- Bieu giao du toan CTMTQG 2014 giao_Du toan chi NSDP 2017 5" xfId="11067" xr:uid="{00000000-0005-0000-0000-000029380000}"/>
    <cellStyle name="T_TDT + duong(8-5-07)_160715 Mau bieu du toan vong I nam 2017" xfId="11068" xr:uid="{00000000-0005-0000-0000-00002A380000}"/>
    <cellStyle name="T_TDT + duong(8-5-07)_160715 Mau bieu du toan vong I nam 2017 2" xfId="11069" xr:uid="{00000000-0005-0000-0000-00002B380000}"/>
    <cellStyle name="T_TDT + duong(8-5-07)_160715 Mau bieu du toan vong I nam 2017 2 2" xfId="11070" xr:uid="{00000000-0005-0000-0000-00002C380000}"/>
    <cellStyle name="T_TDT + duong(8-5-07)_160715 Mau bieu du toan vong I nam 2017 2 3" xfId="11071" xr:uid="{00000000-0005-0000-0000-00002D380000}"/>
    <cellStyle name="T_TDT + duong(8-5-07)_160715 Mau bieu du toan vong I nam 2017 3" xfId="11072" xr:uid="{00000000-0005-0000-0000-00002E380000}"/>
    <cellStyle name="T_TDT + duong(8-5-07)_160715 Mau bieu du toan vong I nam 2017 3 2" xfId="11073" xr:uid="{00000000-0005-0000-0000-00002F380000}"/>
    <cellStyle name="T_TDT + duong(8-5-07)_160715 Mau bieu du toan vong I nam 2017 3 3" xfId="11074" xr:uid="{00000000-0005-0000-0000-000030380000}"/>
    <cellStyle name="T_TDT + duong(8-5-07)_160715 Mau bieu du toan vong I nam 2017 4" xfId="11075" xr:uid="{00000000-0005-0000-0000-000031380000}"/>
    <cellStyle name="T_TDT + duong(8-5-07)_160715 Mau bieu du toan vong I nam 2017 5" xfId="11076" xr:uid="{00000000-0005-0000-0000-000032380000}"/>
    <cellStyle name="T_TDT + duong(8-5-07)_Bieu4HTMT" xfId="13113" xr:uid="{00000000-0005-0000-0000-000033380000}"/>
    <cellStyle name="T_TDT + duong(8-5-07)_Bieu4HTMT 2" xfId="13114" xr:uid="{00000000-0005-0000-0000-000034380000}"/>
    <cellStyle name="T_TDT + duong(8-5-07)_Bieu4HTMT_!1 1 bao cao giao KH ve HTCMT vung TNB   12-12-2011" xfId="13115" xr:uid="{00000000-0005-0000-0000-000035380000}"/>
    <cellStyle name="T_TDT + duong(8-5-07)_Bieu4HTMT_!1 1 bao cao giao KH ve HTCMT vung TNB   12-12-2011 2" xfId="13116" xr:uid="{00000000-0005-0000-0000-000036380000}"/>
    <cellStyle name="T_TDT + duong(8-5-07)_Bieu4HTMT_KH TPCP vung TNB (03-1-2012)" xfId="13117" xr:uid="{00000000-0005-0000-0000-000037380000}"/>
    <cellStyle name="T_TDT + duong(8-5-07)_Bieu4HTMT_KH TPCP vung TNB (03-1-2012) 2" xfId="13118" xr:uid="{00000000-0005-0000-0000-000038380000}"/>
    <cellStyle name="T_TDT + duong(8-5-07)_Du toan chi NSDP 2017" xfId="11077" xr:uid="{00000000-0005-0000-0000-000039380000}"/>
    <cellStyle name="T_TDT + duong(8-5-07)_Du toan chi NSDP 2017 2" xfId="11078" xr:uid="{00000000-0005-0000-0000-00003A380000}"/>
    <cellStyle name="T_TDT + duong(8-5-07)_Du toan chi NSDP 2017 2 2" xfId="11079" xr:uid="{00000000-0005-0000-0000-00003B380000}"/>
    <cellStyle name="T_TDT + duong(8-5-07)_Du toan chi NSDP 2017 2 3" xfId="11080" xr:uid="{00000000-0005-0000-0000-00003C380000}"/>
    <cellStyle name="T_TDT + duong(8-5-07)_Du toan chi NSDP 2017 3" xfId="11081" xr:uid="{00000000-0005-0000-0000-00003D380000}"/>
    <cellStyle name="T_TDT + duong(8-5-07)_Du toan chi NSDP 2017 3 2" xfId="11082" xr:uid="{00000000-0005-0000-0000-00003E380000}"/>
    <cellStyle name="T_TDT + duong(8-5-07)_Du toan chi NSDP 2017 3 3" xfId="11083" xr:uid="{00000000-0005-0000-0000-00003F380000}"/>
    <cellStyle name="T_TDT + duong(8-5-07)_Du toan chi NSDP 2017 4" xfId="11084" xr:uid="{00000000-0005-0000-0000-000040380000}"/>
    <cellStyle name="T_TDT + duong(8-5-07)_Du toan chi NSDP 2017 5" xfId="11085" xr:uid="{00000000-0005-0000-0000-000041380000}"/>
    <cellStyle name="T_TDT + duong(8-5-07)_KH TPCP vung TNB (03-1-2012)" xfId="13119" xr:uid="{00000000-0005-0000-0000-000042380000}"/>
    <cellStyle name="T_TDT + duong(8-5-07)_KH TPCP vung TNB (03-1-2012) 2" xfId="13120" xr:uid="{00000000-0005-0000-0000-000043380000}"/>
    <cellStyle name="T_tham_tra_du_toan" xfId="11262" xr:uid="{00000000-0005-0000-0000-000044380000}"/>
    <cellStyle name="T_tham_tra_du_toan 2" xfId="11263" xr:uid="{00000000-0005-0000-0000-000045380000}"/>
    <cellStyle name="T_tham_tra_du_toan 2 2" xfId="11264" xr:uid="{00000000-0005-0000-0000-000046380000}"/>
    <cellStyle name="T_tham_tra_du_toan 2 2 2" xfId="11265" xr:uid="{00000000-0005-0000-0000-000047380000}"/>
    <cellStyle name="T_tham_tra_du_toan 2 2 3" xfId="11266" xr:uid="{00000000-0005-0000-0000-000048380000}"/>
    <cellStyle name="T_tham_tra_du_toan 2 3" xfId="11267" xr:uid="{00000000-0005-0000-0000-000049380000}"/>
    <cellStyle name="T_tham_tra_du_toan 2 3 2" xfId="11268" xr:uid="{00000000-0005-0000-0000-00004A380000}"/>
    <cellStyle name="T_tham_tra_du_toan 2 3 3" xfId="11269" xr:uid="{00000000-0005-0000-0000-00004B380000}"/>
    <cellStyle name="T_tham_tra_du_toan 2 4" xfId="11270" xr:uid="{00000000-0005-0000-0000-00004C380000}"/>
    <cellStyle name="T_tham_tra_du_toan 2 5" xfId="11271" xr:uid="{00000000-0005-0000-0000-00004D380000}"/>
    <cellStyle name="T_tham_tra_du_toan 3" xfId="11272" xr:uid="{00000000-0005-0000-0000-00004E380000}"/>
    <cellStyle name="T_tham_tra_du_toan 3 2" xfId="11273" xr:uid="{00000000-0005-0000-0000-00004F380000}"/>
    <cellStyle name="T_tham_tra_du_toan 3 2 2" xfId="11274" xr:uid="{00000000-0005-0000-0000-000050380000}"/>
    <cellStyle name="T_tham_tra_du_toan 3 2 3" xfId="11275" xr:uid="{00000000-0005-0000-0000-000051380000}"/>
    <cellStyle name="T_tham_tra_du_toan 3 3" xfId="11276" xr:uid="{00000000-0005-0000-0000-000052380000}"/>
    <cellStyle name="T_tham_tra_du_toan 3 3 2" xfId="11277" xr:uid="{00000000-0005-0000-0000-000053380000}"/>
    <cellStyle name="T_tham_tra_du_toan 3 3 3" xfId="11278" xr:uid="{00000000-0005-0000-0000-000054380000}"/>
    <cellStyle name="T_tham_tra_du_toan 3 4" xfId="11279" xr:uid="{00000000-0005-0000-0000-000055380000}"/>
    <cellStyle name="T_tham_tra_du_toan 3 5" xfId="11280" xr:uid="{00000000-0005-0000-0000-000056380000}"/>
    <cellStyle name="T_tham_tra_du_toan 4" xfId="11281" xr:uid="{00000000-0005-0000-0000-000057380000}"/>
    <cellStyle name="T_tham_tra_du_toan 4 2" xfId="11282" xr:uid="{00000000-0005-0000-0000-000058380000}"/>
    <cellStyle name="T_tham_tra_du_toan 4 3" xfId="11283" xr:uid="{00000000-0005-0000-0000-000059380000}"/>
    <cellStyle name="T_tham_tra_du_toan 5" xfId="11284" xr:uid="{00000000-0005-0000-0000-00005A380000}"/>
    <cellStyle name="T_tham_tra_du_toan 5 2" xfId="11285" xr:uid="{00000000-0005-0000-0000-00005B380000}"/>
    <cellStyle name="T_tham_tra_du_toan 5 3" xfId="11286" xr:uid="{00000000-0005-0000-0000-00005C380000}"/>
    <cellStyle name="T_tham_tra_du_toan 6" xfId="11287" xr:uid="{00000000-0005-0000-0000-00005D380000}"/>
    <cellStyle name="T_tham_tra_du_toan 7" xfId="11288" xr:uid="{00000000-0005-0000-0000-00005E380000}"/>
    <cellStyle name="T_tham_tra_du_toan_!1 1 bao cao giao KH ve HTCMT vung TNB   12-12-2011" xfId="13121" xr:uid="{00000000-0005-0000-0000-00005F380000}"/>
    <cellStyle name="T_tham_tra_du_toan_!1 1 bao cao giao KH ve HTCMT vung TNB   12-12-2011 2" xfId="13122" xr:uid="{00000000-0005-0000-0000-000060380000}"/>
    <cellStyle name="T_tham_tra_du_toan_131114- Bieu giao du toan CTMTQG 2014 giao" xfId="11289" xr:uid="{00000000-0005-0000-0000-000061380000}"/>
    <cellStyle name="T_tham_tra_du_toan_131114- Bieu giao du toan CTMTQG 2014 giao 2" xfId="11290" xr:uid="{00000000-0005-0000-0000-000062380000}"/>
    <cellStyle name="T_tham_tra_du_toan_131114- Bieu giao du toan CTMTQG 2014 giao 2 2" xfId="11291" xr:uid="{00000000-0005-0000-0000-000063380000}"/>
    <cellStyle name="T_tham_tra_du_toan_131114- Bieu giao du toan CTMTQG 2014 giao 2 2 2" xfId="11292" xr:uid="{00000000-0005-0000-0000-000064380000}"/>
    <cellStyle name="T_tham_tra_du_toan_131114- Bieu giao du toan CTMTQG 2014 giao 2 2 3" xfId="11293" xr:uid="{00000000-0005-0000-0000-000065380000}"/>
    <cellStyle name="T_tham_tra_du_toan_131114- Bieu giao du toan CTMTQG 2014 giao 2 3" xfId="11294" xr:uid="{00000000-0005-0000-0000-000066380000}"/>
    <cellStyle name="T_tham_tra_du_toan_131114- Bieu giao du toan CTMTQG 2014 giao 2 3 2" xfId="11295" xr:uid="{00000000-0005-0000-0000-000067380000}"/>
    <cellStyle name="T_tham_tra_du_toan_131114- Bieu giao du toan CTMTQG 2014 giao 2 3 3" xfId="11296" xr:uid="{00000000-0005-0000-0000-000068380000}"/>
    <cellStyle name="T_tham_tra_du_toan_131114- Bieu giao du toan CTMTQG 2014 giao 2 4" xfId="11297" xr:uid="{00000000-0005-0000-0000-000069380000}"/>
    <cellStyle name="T_tham_tra_du_toan_131114- Bieu giao du toan CTMTQG 2014 giao 2 5" xfId="11298" xr:uid="{00000000-0005-0000-0000-00006A380000}"/>
    <cellStyle name="T_tham_tra_du_toan_131114- Bieu giao du toan CTMTQG 2014 giao 3" xfId="11299" xr:uid="{00000000-0005-0000-0000-00006B380000}"/>
    <cellStyle name="T_tham_tra_du_toan_131114- Bieu giao du toan CTMTQG 2014 giao 3 2" xfId="11300" xr:uid="{00000000-0005-0000-0000-00006C380000}"/>
    <cellStyle name="T_tham_tra_du_toan_131114- Bieu giao du toan CTMTQG 2014 giao 3 3" xfId="11301" xr:uid="{00000000-0005-0000-0000-00006D380000}"/>
    <cellStyle name="T_tham_tra_du_toan_131114- Bieu giao du toan CTMTQG 2014 giao 4" xfId="11302" xr:uid="{00000000-0005-0000-0000-00006E380000}"/>
    <cellStyle name="T_tham_tra_du_toan_131114- Bieu giao du toan CTMTQG 2014 giao 4 2" xfId="11303" xr:uid="{00000000-0005-0000-0000-00006F380000}"/>
    <cellStyle name="T_tham_tra_du_toan_131114- Bieu giao du toan CTMTQG 2014 giao 4 3" xfId="11304" xr:uid="{00000000-0005-0000-0000-000070380000}"/>
    <cellStyle name="T_tham_tra_du_toan_131114- Bieu giao du toan CTMTQG 2014 giao 5" xfId="11305" xr:uid="{00000000-0005-0000-0000-000071380000}"/>
    <cellStyle name="T_tham_tra_du_toan_131114- Bieu giao du toan CTMTQG 2014 giao 6" xfId="11306" xr:uid="{00000000-0005-0000-0000-000072380000}"/>
    <cellStyle name="T_tham_tra_du_toan_131114- Bieu giao du toan CTMTQG 2014 giao_Du toan chi NSDP 2017" xfId="11307" xr:uid="{00000000-0005-0000-0000-000073380000}"/>
    <cellStyle name="T_tham_tra_du_toan_131114- Bieu giao du toan CTMTQG 2014 giao_Du toan chi NSDP 2017 2" xfId="11308" xr:uid="{00000000-0005-0000-0000-000074380000}"/>
    <cellStyle name="T_tham_tra_du_toan_131114- Bieu giao du toan CTMTQG 2014 giao_Du toan chi NSDP 2017 2 2" xfId="11309" xr:uid="{00000000-0005-0000-0000-000075380000}"/>
    <cellStyle name="T_tham_tra_du_toan_131114- Bieu giao du toan CTMTQG 2014 giao_Du toan chi NSDP 2017 2 3" xfId="11310" xr:uid="{00000000-0005-0000-0000-000076380000}"/>
    <cellStyle name="T_tham_tra_du_toan_131114- Bieu giao du toan CTMTQG 2014 giao_Du toan chi NSDP 2017 3" xfId="11311" xr:uid="{00000000-0005-0000-0000-000077380000}"/>
    <cellStyle name="T_tham_tra_du_toan_131114- Bieu giao du toan CTMTQG 2014 giao_Du toan chi NSDP 2017 3 2" xfId="11312" xr:uid="{00000000-0005-0000-0000-000078380000}"/>
    <cellStyle name="T_tham_tra_du_toan_131114- Bieu giao du toan CTMTQG 2014 giao_Du toan chi NSDP 2017 3 3" xfId="11313" xr:uid="{00000000-0005-0000-0000-000079380000}"/>
    <cellStyle name="T_tham_tra_du_toan_131114- Bieu giao du toan CTMTQG 2014 giao_Du toan chi NSDP 2017 4" xfId="11314" xr:uid="{00000000-0005-0000-0000-00007A380000}"/>
    <cellStyle name="T_tham_tra_du_toan_131114- Bieu giao du toan CTMTQG 2014 giao_Du toan chi NSDP 2017 5" xfId="11315" xr:uid="{00000000-0005-0000-0000-00007B380000}"/>
    <cellStyle name="T_tham_tra_du_toan_160715 Mau bieu du toan vong I nam 2017" xfId="11316" xr:uid="{00000000-0005-0000-0000-00007C380000}"/>
    <cellStyle name="T_tham_tra_du_toan_160715 Mau bieu du toan vong I nam 2017 2" xfId="11317" xr:uid="{00000000-0005-0000-0000-00007D380000}"/>
    <cellStyle name="T_tham_tra_du_toan_160715 Mau bieu du toan vong I nam 2017 2 2" xfId="11318" xr:uid="{00000000-0005-0000-0000-00007E380000}"/>
    <cellStyle name="T_tham_tra_du_toan_160715 Mau bieu du toan vong I nam 2017 2 3" xfId="11319" xr:uid="{00000000-0005-0000-0000-00007F380000}"/>
    <cellStyle name="T_tham_tra_du_toan_160715 Mau bieu du toan vong I nam 2017 3" xfId="11320" xr:uid="{00000000-0005-0000-0000-000080380000}"/>
    <cellStyle name="T_tham_tra_du_toan_160715 Mau bieu du toan vong I nam 2017 3 2" xfId="11321" xr:uid="{00000000-0005-0000-0000-000081380000}"/>
    <cellStyle name="T_tham_tra_du_toan_160715 Mau bieu du toan vong I nam 2017 3 3" xfId="11322" xr:uid="{00000000-0005-0000-0000-000082380000}"/>
    <cellStyle name="T_tham_tra_du_toan_160715 Mau bieu du toan vong I nam 2017 4" xfId="11323" xr:uid="{00000000-0005-0000-0000-000083380000}"/>
    <cellStyle name="T_tham_tra_du_toan_160715 Mau bieu du toan vong I nam 2017 5" xfId="11324" xr:uid="{00000000-0005-0000-0000-000084380000}"/>
    <cellStyle name="T_tham_tra_du_toan_Bieu4HTMT" xfId="13123" xr:uid="{00000000-0005-0000-0000-000085380000}"/>
    <cellStyle name="T_tham_tra_du_toan_Bieu4HTMT 2" xfId="13124" xr:uid="{00000000-0005-0000-0000-000086380000}"/>
    <cellStyle name="T_tham_tra_du_toan_Bieu4HTMT_!1 1 bao cao giao KH ve HTCMT vung TNB   12-12-2011" xfId="13125" xr:uid="{00000000-0005-0000-0000-000087380000}"/>
    <cellStyle name="T_tham_tra_du_toan_Bieu4HTMT_!1 1 bao cao giao KH ve HTCMT vung TNB   12-12-2011 2" xfId="13126" xr:uid="{00000000-0005-0000-0000-000088380000}"/>
    <cellStyle name="T_tham_tra_du_toan_Bieu4HTMT_KH TPCP vung TNB (03-1-2012)" xfId="13127" xr:uid="{00000000-0005-0000-0000-000089380000}"/>
    <cellStyle name="T_tham_tra_du_toan_Bieu4HTMT_KH TPCP vung TNB (03-1-2012) 2" xfId="13128" xr:uid="{00000000-0005-0000-0000-00008A380000}"/>
    <cellStyle name="T_tham_tra_du_toan_Du toan chi NSDP 2017" xfId="11325" xr:uid="{00000000-0005-0000-0000-00008B380000}"/>
    <cellStyle name="T_tham_tra_du_toan_Du toan chi NSDP 2017 2" xfId="11326" xr:uid="{00000000-0005-0000-0000-00008C380000}"/>
    <cellStyle name="T_tham_tra_du_toan_Du toan chi NSDP 2017 2 2" xfId="11327" xr:uid="{00000000-0005-0000-0000-00008D380000}"/>
    <cellStyle name="T_tham_tra_du_toan_Du toan chi NSDP 2017 2 3" xfId="11328" xr:uid="{00000000-0005-0000-0000-00008E380000}"/>
    <cellStyle name="T_tham_tra_du_toan_Du toan chi NSDP 2017 3" xfId="11329" xr:uid="{00000000-0005-0000-0000-00008F380000}"/>
    <cellStyle name="T_tham_tra_du_toan_Du toan chi NSDP 2017 3 2" xfId="11330" xr:uid="{00000000-0005-0000-0000-000090380000}"/>
    <cellStyle name="T_tham_tra_du_toan_Du toan chi NSDP 2017 3 3" xfId="11331" xr:uid="{00000000-0005-0000-0000-000091380000}"/>
    <cellStyle name="T_tham_tra_du_toan_Du toan chi NSDP 2017 4" xfId="11332" xr:uid="{00000000-0005-0000-0000-000092380000}"/>
    <cellStyle name="T_tham_tra_du_toan_Du toan chi NSDP 2017 5" xfId="11333" xr:uid="{00000000-0005-0000-0000-000093380000}"/>
    <cellStyle name="T_tham_tra_du_toan_KH TPCP vung TNB (03-1-2012)" xfId="13129" xr:uid="{00000000-0005-0000-0000-000094380000}"/>
    <cellStyle name="T_tham_tra_du_toan_KH TPCP vung TNB (03-1-2012) 2" xfId="13130" xr:uid="{00000000-0005-0000-0000-000095380000}"/>
    <cellStyle name="T_Thiet bi" xfId="11334" xr:uid="{00000000-0005-0000-0000-000096380000}"/>
    <cellStyle name="T_Thiet bi 2" xfId="11335" xr:uid="{00000000-0005-0000-0000-000097380000}"/>
    <cellStyle name="T_Thiet bi 2 2" xfId="11336" xr:uid="{00000000-0005-0000-0000-000098380000}"/>
    <cellStyle name="T_Thiet bi 2 2 2" xfId="11337" xr:uid="{00000000-0005-0000-0000-000099380000}"/>
    <cellStyle name="T_Thiet bi 2 2 3" xfId="11338" xr:uid="{00000000-0005-0000-0000-00009A380000}"/>
    <cellStyle name="T_Thiet bi 2 3" xfId="11339" xr:uid="{00000000-0005-0000-0000-00009B380000}"/>
    <cellStyle name="T_Thiet bi 2 3 2" xfId="11340" xr:uid="{00000000-0005-0000-0000-00009C380000}"/>
    <cellStyle name="T_Thiet bi 2 3 3" xfId="11341" xr:uid="{00000000-0005-0000-0000-00009D380000}"/>
    <cellStyle name="T_Thiet bi 2 4" xfId="11342" xr:uid="{00000000-0005-0000-0000-00009E380000}"/>
    <cellStyle name="T_Thiet bi 2 5" xfId="11343" xr:uid="{00000000-0005-0000-0000-00009F380000}"/>
    <cellStyle name="T_Thiet bi 3" xfId="11344" xr:uid="{00000000-0005-0000-0000-0000A0380000}"/>
    <cellStyle name="T_Thiet bi 3 2" xfId="11345" xr:uid="{00000000-0005-0000-0000-0000A1380000}"/>
    <cellStyle name="T_Thiet bi 3 2 2" xfId="11346" xr:uid="{00000000-0005-0000-0000-0000A2380000}"/>
    <cellStyle name="T_Thiet bi 3 2 3" xfId="11347" xr:uid="{00000000-0005-0000-0000-0000A3380000}"/>
    <cellStyle name="T_Thiet bi 3 3" xfId="11348" xr:uid="{00000000-0005-0000-0000-0000A4380000}"/>
    <cellStyle name="T_Thiet bi 3 3 2" xfId="11349" xr:uid="{00000000-0005-0000-0000-0000A5380000}"/>
    <cellStyle name="T_Thiet bi 3 3 3" xfId="11350" xr:uid="{00000000-0005-0000-0000-0000A6380000}"/>
    <cellStyle name="T_Thiet bi 3 4" xfId="11351" xr:uid="{00000000-0005-0000-0000-0000A7380000}"/>
    <cellStyle name="T_Thiet bi 3 5" xfId="11352" xr:uid="{00000000-0005-0000-0000-0000A8380000}"/>
    <cellStyle name="T_Thiet bi 4" xfId="11353" xr:uid="{00000000-0005-0000-0000-0000A9380000}"/>
    <cellStyle name="T_Thiet bi 4 2" xfId="11354" xr:uid="{00000000-0005-0000-0000-0000AA380000}"/>
    <cellStyle name="T_Thiet bi 4 3" xfId="11355" xr:uid="{00000000-0005-0000-0000-0000AB380000}"/>
    <cellStyle name="T_Thiet bi 5" xfId="11356" xr:uid="{00000000-0005-0000-0000-0000AC380000}"/>
    <cellStyle name="T_Thiet bi 5 2" xfId="11357" xr:uid="{00000000-0005-0000-0000-0000AD380000}"/>
    <cellStyle name="T_Thiet bi 5 3" xfId="11358" xr:uid="{00000000-0005-0000-0000-0000AE380000}"/>
    <cellStyle name="T_Thiet bi 6" xfId="11359" xr:uid="{00000000-0005-0000-0000-0000AF380000}"/>
    <cellStyle name="T_Thiet bi 7" xfId="11360" xr:uid="{00000000-0005-0000-0000-0000B0380000}"/>
    <cellStyle name="T_Thiet bi_!1 1 bao cao giao KH ve HTCMT vung TNB   12-12-2011" xfId="13131" xr:uid="{00000000-0005-0000-0000-0000B1380000}"/>
    <cellStyle name="T_Thiet bi_!1 1 bao cao giao KH ve HTCMT vung TNB   12-12-2011 2" xfId="13132" xr:uid="{00000000-0005-0000-0000-0000B2380000}"/>
    <cellStyle name="T_Thiet bi_131114- Bieu giao du toan CTMTQG 2014 giao" xfId="11361" xr:uid="{00000000-0005-0000-0000-0000B3380000}"/>
    <cellStyle name="T_Thiet bi_131114- Bieu giao du toan CTMTQG 2014 giao 2" xfId="11362" xr:uid="{00000000-0005-0000-0000-0000B4380000}"/>
    <cellStyle name="T_Thiet bi_131114- Bieu giao du toan CTMTQG 2014 giao 2 2" xfId="11363" xr:uid="{00000000-0005-0000-0000-0000B5380000}"/>
    <cellStyle name="T_Thiet bi_131114- Bieu giao du toan CTMTQG 2014 giao 2 2 2" xfId="11364" xr:uid="{00000000-0005-0000-0000-0000B6380000}"/>
    <cellStyle name="T_Thiet bi_131114- Bieu giao du toan CTMTQG 2014 giao 2 2 3" xfId="11365" xr:uid="{00000000-0005-0000-0000-0000B7380000}"/>
    <cellStyle name="T_Thiet bi_131114- Bieu giao du toan CTMTQG 2014 giao 2 3" xfId="11366" xr:uid="{00000000-0005-0000-0000-0000B8380000}"/>
    <cellStyle name="T_Thiet bi_131114- Bieu giao du toan CTMTQG 2014 giao 2 3 2" xfId="11367" xr:uid="{00000000-0005-0000-0000-0000B9380000}"/>
    <cellStyle name="T_Thiet bi_131114- Bieu giao du toan CTMTQG 2014 giao 2 3 3" xfId="11368" xr:uid="{00000000-0005-0000-0000-0000BA380000}"/>
    <cellStyle name="T_Thiet bi_131114- Bieu giao du toan CTMTQG 2014 giao 2 4" xfId="11369" xr:uid="{00000000-0005-0000-0000-0000BB380000}"/>
    <cellStyle name="T_Thiet bi_131114- Bieu giao du toan CTMTQG 2014 giao 2 5" xfId="11370" xr:uid="{00000000-0005-0000-0000-0000BC380000}"/>
    <cellStyle name="T_Thiet bi_131114- Bieu giao du toan CTMTQG 2014 giao 3" xfId="11371" xr:uid="{00000000-0005-0000-0000-0000BD380000}"/>
    <cellStyle name="T_Thiet bi_131114- Bieu giao du toan CTMTQG 2014 giao 3 2" xfId="11372" xr:uid="{00000000-0005-0000-0000-0000BE380000}"/>
    <cellStyle name="T_Thiet bi_131114- Bieu giao du toan CTMTQG 2014 giao 3 3" xfId="11373" xr:uid="{00000000-0005-0000-0000-0000BF380000}"/>
    <cellStyle name="T_Thiet bi_131114- Bieu giao du toan CTMTQG 2014 giao 4" xfId="11374" xr:uid="{00000000-0005-0000-0000-0000C0380000}"/>
    <cellStyle name="T_Thiet bi_131114- Bieu giao du toan CTMTQG 2014 giao 4 2" xfId="11375" xr:uid="{00000000-0005-0000-0000-0000C1380000}"/>
    <cellStyle name="T_Thiet bi_131114- Bieu giao du toan CTMTQG 2014 giao 4 3" xfId="11376" xr:uid="{00000000-0005-0000-0000-0000C2380000}"/>
    <cellStyle name="T_Thiet bi_131114- Bieu giao du toan CTMTQG 2014 giao 5" xfId="11377" xr:uid="{00000000-0005-0000-0000-0000C3380000}"/>
    <cellStyle name="T_Thiet bi_131114- Bieu giao du toan CTMTQG 2014 giao 6" xfId="11378" xr:uid="{00000000-0005-0000-0000-0000C4380000}"/>
    <cellStyle name="T_Thiet bi_131114- Bieu giao du toan CTMTQG 2014 giao_Du toan chi NSDP 2017" xfId="11379" xr:uid="{00000000-0005-0000-0000-0000C5380000}"/>
    <cellStyle name="T_Thiet bi_131114- Bieu giao du toan CTMTQG 2014 giao_Du toan chi NSDP 2017 2" xfId="11380" xr:uid="{00000000-0005-0000-0000-0000C6380000}"/>
    <cellStyle name="T_Thiet bi_131114- Bieu giao du toan CTMTQG 2014 giao_Du toan chi NSDP 2017 2 2" xfId="11381" xr:uid="{00000000-0005-0000-0000-0000C7380000}"/>
    <cellStyle name="T_Thiet bi_131114- Bieu giao du toan CTMTQG 2014 giao_Du toan chi NSDP 2017 2 3" xfId="11382" xr:uid="{00000000-0005-0000-0000-0000C8380000}"/>
    <cellStyle name="T_Thiet bi_131114- Bieu giao du toan CTMTQG 2014 giao_Du toan chi NSDP 2017 3" xfId="11383" xr:uid="{00000000-0005-0000-0000-0000C9380000}"/>
    <cellStyle name="T_Thiet bi_131114- Bieu giao du toan CTMTQG 2014 giao_Du toan chi NSDP 2017 3 2" xfId="11384" xr:uid="{00000000-0005-0000-0000-0000CA380000}"/>
    <cellStyle name="T_Thiet bi_131114- Bieu giao du toan CTMTQG 2014 giao_Du toan chi NSDP 2017 3 3" xfId="11385" xr:uid="{00000000-0005-0000-0000-0000CB380000}"/>
    <cellStyle name="T_Thiet bi_131114- Bieu giao du toan CTMTQG 2014 giao_Du toan chi NSDP 2017 4" xfId="11386" xr:uid="{00000000-0005-0000-0000-0000CC380000}"/>
    <cellStyle name="T_Thiet bi_131114- Bieu giao du toan CTMTQG 2014 giao_Du toan chi NSDP 2017 5" xfId="11387" xr:uid="{00000000-0005-0000-0000-0000CD380000}"/>
    <cellStyle name="T_Thiet bi_160715 Mau bieu du toan vong I nam 2017" xfId="11388" xr:uid="{00000000-0005-0000-0000-0000CE380000}"/>
    <cellStyle name="T_Thiet bi_160715 Mau bieu du toan vong I nam 2017 2" xfId="11389" xr:uid="{00000000-0005-0000-0000-0000CF380000}"/>
    <cellStyle name="T_Thiet bi_160715 Mau bieu du toan vong I nam 2017 2 2" xfId="11390" xr:uid="{00000000-0005-0000-0000-0000D0380000}"/>
    <cellStyle name="T_Thiet bi_160715 Mau bieu du toan vong I nam 2017 2 3" xfId="11391" xr:uid="{00000000-0005-0000-0000-0000D1380000}"/>
    <cellStyle name="T_Thiet bi_160715 Mau bieu du toan vong I nam 2017 3" xfId="11392" xr:uid="{00000000-0005-0000-0000-0000D2380000}"/>
    <cellStyle name="T_Thiet bi_160715 Mau bieu du toan vong I nam 2017 3 2" xfId="11393" xr:uid="{00000000-0005-0000-0000-0000D3380000}"/>
    <cellStyle name="T_Thiet bi_160715 Mau bieu du toan vong I nam 2017 3 3" xfId="11394" xr:uid="{00000000-0005-0000-0000-0000D4380000}"/>
    <cellStyle name="T_Thiet bi_160715 Mau bieu du toan vong I nam 2017 4" xfId="11395" xr:uid="{00000000-0005-0000-0000-0000D5380000}"/>
    <cellStyle name="T_Thiet bi_160715 Mau bieu du toan vong I nam 2017 5" xfId="11396" xr:uid="{00000000-0005-0000-0000-0000D6380000}"/>
    <cellStyle name="T_Thiet bi_Bieu4HTMT" xfId="13133" xr:uid="{00000000-0005-0000-0000-0000D7380000}"/>
    <cellStyle name="T_Thiet bi_Bieu4HTMT 2" xfId="13134" xr:uid="{00000000-0005-0000-0000-0000D8380000}"/>
    <cellStyle name="T_Thiet bi_Bieu4HTMT_!1 1 bao cao giao KH ve HTCMT vung TNB   12-12-2011" xfId="13135" xr:uid="{00000000-0005-0000-0000-0000D9380000}"/>
    <cellStyle name="T_Thiet bi_Bieu4HTMT_!1 1 bao cao giao KH ve HTCMT vung TNB   12-12-2011 2" xfId="13136" xr:uid="{00000000-0005-0000-0000-0000DA380000}"/>
    <cellStyle name="T_Thiet bi_Bieu4HTMT_KH TPCP vung TNB (03-1-2012)" xfId="13137" xr:uid="{00000000-0005-0000-0000-0000DB380000}"/>
    <cellStyle name="T_Thiet bi_Bieu4HTMT_KH TPCP vung TNB (03-1-2012) 2" xfId="13138" xr:uid="{00000000-0005-0000-0000-0000DC380000}"/>
    <cellStyle name="T_Thiet bi_Du toan chi NSDP 2017" xfId="11397" xr:uid="{00000000-0005-0000-0000-0000DD380000}"/>
    <cellStyle name="T_Thiet bi_Du toan chi NSDP 2017 2" xfId="11398" xr:uid="{00000000-0005-0000-0000-0000DE380000}"/>
    <cellStyle name="T_Thiet bi_Du toan chi NSDP 2017 2 2" xfId="11399" xr:uid="{00000000-0005-0000-0000-0000DF380000}"/>
    <cellStyle name="T_Thiet bi_Du toan chi NSDP 2017 2 3" xfId="11400" xr:uid="{00000000-0005-0000-0000-0000E0380000}"/>
    <cellStyle name="T_Thiet bi_Du toan chi NSDP 2017 3" xfId="11401" xr:uid="{00000000-0005-0000-0000-0000E1380000}"/>
    <cellStyle name="T_Thiet bi_Du toan chi NSDP 2017 3 2" xfId="11402" xr:uid="{00000000-0005-0000-0000-0000E2380000}"/>
    <cellStyle name="T_Thiet bi_Du toan chi NSDP 2017 3 3" xfId="11403" xr:uid="{00000000-0005-0000-0000-0000E3380000}"/>
    <cellStyle name="T_Thiet bi_Du toan chi NSDP 2017 4" xfId="11404" xr:uid="{00000000-0005-0000-0000-0000E4380000}"/>
    <cellStyle name="T_Thiet bi_Du toan chi NSDP 2017 5" xfId="11405" xr:uid="{00000000-0005-0000-0000-0000E5380000}"/>
    <cellStyle name="T_Thiet bi_KH TPCP vung TNB (03-1-2012)" xfId="13139" xr:uid="{00000000-0005-0000-0000-0000E6380000}"/>
    <cellStyle name="T_Thiet bi_KH TPCP vung TNB (03-1-2012) 2" xfId="13140" xr:uid="{00000000-0005-0000-0000-0000E7380000}"/>
    <cellStyle name="T_THKL 1303" xfId="11406" xr:uid="{00000000-0005-0000-0000-0000E8380000}"/>
    <cellStyle name="T_THKL 1303 2" xfId="11407" xr:uid="{00000000-0005-0000-0000-0000E9380000}"/>
    <cellStyle name="T_THKL 1303 2 2" xfId="11408" xr:uid="{00000000-0005-0000-0000-0000EA380000}"/>
    <cellStyle name="T_THKL 1303 2 2 2" xfId="11409" xr:uid="{00000000-0005-0000-0000-0000EB380000}"/>
    <cellStyle name="T_THKL 1303 2 2 3" xfId="11410" xr:uid="{00000000-0005-0000-0000-0000EC380000}"/>
    <cellStyle name="T_THKL 1303 2 3" xfId="11411" xr:uid="{00000000-0005-0000-0000-0000ED380000}"/>
    <cellStyle name="T_THKL 1303 2 3 2" xfId="11412" xr:uid="{00000000-0005-0000-0000-0000EE380000}"/>
    <cellStyle name="T_THKL 1303 2 3 3" xfId="11413" xr:uid="{00000000-0005-0000-0000-0000EF380000}"/>
    <cellStyle name="T_THKL 1303 2 4" xfId="11414" xr:uid="{00000000-0005-0000-0000-0000F0380000}"/>
    <cellStyle name="T_THKL 1303 2 5" xfId="11415" xr:uid="{00000000-0005-0000-0000-0000F1380000}"/>
    <cellStyle name="T_THKL 1303 3" xfId="11416" xr:uid="{00000000-0005-0000-0000-0000F2380000}"/>
    <cellStyle name="T_THKL 1303 3 2" xfId="11417" xr:uid="{00000000-0005-0000-0000-0000F3380000}"/>
    <cellStyle name="T_THKL 1303 3 3" xfId="11418" xr:uid="{00000000-0005-0000-0000-0000F4380000}"/>
    <cellStyle name="T_THKL 1303 4" xfId="11419" xr:uid="{00000000-0005-0000-0000-0000F5380000}"/>
    <cellStyle name="T_THKL 1303 4 2" xfId="11420" xr:uid="{00000000-0005-0000-0000-0000F6380000}"/>
    <cellStyle name="T_THKL 1303 4 3" xfId="11421" xr:uid="{00000000-0005-0000-0000-0000F7380000}"/>
    <cellStyle name="T_THKL 1303 5" xfId="11422" xr:uid="{00000000-0005-0000-0000-0000F8380000}"/>
    <cellStyle name="T_THKL 1303 6" xfId="11423" xr:uid="{00000000-0005-0000-0000-0000F9380000}"/>
    <cellStyle name="T_Thong ke" xfId="11424" xr:uid="{00000000-0005-0000-0000-0000FA380000}"/>
    <cellStyle name="T_Thong ke 2" xfId="11425" xr:uid="{00000000-0005-0000-0000-0000FB380000}"/>
    <cellStyle name="T_Thong ke 2 2" xfId="11426" xr:uid="{00000000-0005-0000-0000-0000FC380000}"/>
    <cellStyle name="T_Thong ke 2 2 2" xfId="11427" xr:uid="{00000000-0005-0000-0000-0000FD380000}"/>
    <cellStyle name="T_Thong ke 2 2 3" xfId="11428" xr:uid="{00000000-0005-0000-0000-0000FE380000}"/>
    <cellStyle name="T_Thong ke 2 3" xfId="11429" xr:uid="{00000000-0005-0000-0000-0000FF380000}"/>
    <cellStyle name="T_Thong ke 2 3 2" xfId="11430" xr:uid="{00000000-0005-0000-0000-000000390000}"/>
    <cellStyle name="T_Thong ke 2 3 3" xfId="11431" xr:uid="{00000000-0005-0000-0000-000001390000}"/>
    <cellStyle name="T_Thong ke 2 4" xfId="11432" xr:uid="{00000000-0005-0000-0000-000002390000}"/>
    <cellStyle name="T_Thong ke 2 5" xfId="11433" xr:uid="{00000000-0005-0000-0000-000003390000}"/>
    <cellStyle name="T_Thong ke 3" xfId="11434" xr:uid="{00000000-0005-0000-0000-000004390000}"/>
    <cellStyle name="T_Thong ke 3 2" xfId="11435" xr:uid="{00000000-0005-0000-0000-000005390000}"/>
    <cellStyle name="T_Thong ke 3 3" xfId="11436" xr:uid="{00000000-0005-0000-0000-000006390000}"/>
    <cellStyle name="T_Thong ke 4" xfId="11437" xr:uid="{00000000-0005-0000-0000-000007390000}"/>
    <cellStyle name="T_Thong ke 4 2" xfId="11438" xr:uid="{00000000-0005-0000-0000-000008390000}"/>
    <cellStyle name="T_Thong ke 4 3" xfId="11439" xr:uid="{00000000-0005-0000-0000-000009390000}"/>
    <cellStyle name="T_Thong ke 5" xfId="11440" xr:uid="{00000000-0005-0000-0000-00000A390000}"/>
    <cellStyle name="T_Thong ke 6" xfId="11441" xr:uid="{00000000-0005-0000-0000-00000B390000}"/>
    <cellStyle name="T_Thong ke cong" xfId="11442" xr:uid="{00000000-0005-0000-0000-00000C390000}"/>
    <cellStyle name="T_Thong ke cong 2" xfId="11443" xr:uid="{00000000-0005-0000-0000-00000D390000}"/>
    <cellStyle name="T_Thong ke cong 2 2" xfId="11444" xr:uid="{00000000-0005-0000-0000-00000E390000}"/>
    <cellStyle name="T_Thong ke cong 2 2 2" xfId="11445" xr:uid="{00000000-0005-0000-0000-00000F390000}"/>
    <cellStyle name="T_Thong ke cong 2 2 3" xfId="11446" xr:uid="{00000000-0005-0000-0000-000010390000}"/>
    <cellStyle name="T_Thong ke cong 2 3" xfId="11447" xr:uid="{00000000-0005-0000-0000-000011390000}"/>
    <cellStyle name="T_Thong ke cong 2 3 2" xfId="11448" xr:uid="{00000000-0005-0000-0000-000012390000}"/>
    <cellStyle name="T_Thong ke cong 2 3 3" xfId="11449" xr:uid="{00000000-0005-0000-0000-000013390000}"/>
    <cellStyle name="T_Thong ke cong 2 4" xfId="11450" xr:uid="{00000000-0005-0000-0000-000014390000}"/>
    <cellStyle name="T_Thong ke cong 2 5" xfId="11451" xr:uid="{00000000-0005-0000-0000-000015390000}"/>
    <cellStyle name="T_Thong ke cong 3" xfId="11452" xr:uid="{00000000-0005-0000-0000-000016390000}"/>
    <cellStyle name="T_Thong ke cong 3 2" xfId="11453" xr:uid="{00000000-0005-0000-0000-000017390000}"/>
    <cellStyle name="T_Thong ke cong 3 3" xfId="11454" xr:uid="{00000000-0005-0000-0000-000018390000}"/>
    <cellStyle name="T_Thong ke cong 4" xfId="11455" xr:uid="{00000000-0005-0000-0000-000019390000}"/>
    <cellStyle name="T_Thong ke cong 4 2" xfId="11456" xr:uid="{00000000-0005-0000-0000-00001A390000}"/>
    <cellStyle name="T_Thong ke cong 4 3" xfId="11457" xr:uid="{00000000-0005-0000-0000-00001B390000}"/>
    <cellStyle name="T_Thong ke cong 5" xfId="11458" xr:uid="{00000000-0005-0000-0000-00001C390000}"/>
    <cellStyle name="T_Thong ke cong 6" xfId="11459" xr:uid="{00000000-0005-0000-0000-00001D390000}"/>
    <cellStyle name="T_thong ke giao dan sinh" xfId="11460" xr:uid="{00000000-0005-0000-0000-00001E390000}"/>
    <cellStyle name="T_thong ke giao dan sinh 2" xfId="11461" xr:uid="{00000000-0005-0000-0000-00001F390000}"/>
    <cellStyle name="T_thong ke giao dan sinh 2 2" xfId="11462" xr:uid="{00000000-0005-0000-0000-000020390000}"/>
    <cellStyle name="T_thong ke giao dan sinh 2 2 2" xfId="11463" xr:uid="{00000000-0005-0000-0000-000021390000}"/>
    <cellStyle name="T_thong ke giao dan sinh 2 2 3" xfId="11464" xr:uid="{00000000-0005-0000-0000-000022390000}"/>
    <cellStyle name="T_thong ke giao dan sinh 2 3" xfId="11465" xr:uid="{00000000-0005-0000-0000-000023390000}"/>
    <cellStyle name="T_thong ke giao dan sinh 2 3 2" xfId="11466" xr:uid="{00000000-0005-0000-0000-000024390000}"/>
    <cellStyle name="T_thong ke giao dan sinh 2 3 3" xfId="11467" xr:uid="{00000000-0005-0000-0000-000025390000}"/>
    <cellStyle name="T_thong ke giao dan sinh 2 4" xfId="11468" xr:uid="{00000000-0005-0000-0000-000026390000}"/>
    <cellStyle name="T_thong ke giao dan sinh 2 5" xfId="11469" xr:uid="{00000000-0005-0000-0000-000027390000}"/>
    <cellStyle name="T_thong ke giao dan sinh 3" xfId="11470" xr:uid="{00000000-0005-0000-0000-000028390000}"/>
    <cellStyle name="T_thong ke giao dan sinh 3 2" xfId="11471" xr:uid="{00000000-0005-0000-0000-000029390000}"/>
    <cellStyle name="T_thong ke giao dan sinh 3 3" xfId="11472" xr:uid="{00000000-0005-0000-0000-00002A390000}"/>
    <cellStyle name="T_thong ke giao dan sinh 4" xfId="11473" xr:uid="{00000000-0005-0000-0000-00002B390000}"/>
    <cellStyle name="T_thong ke giao dan sinh 4 2" xfId="11474" xr:uid="{00000000-0005-0000-0000-00002C390000}"/>
    <cellStyle name="T_thong ke giao dan sinh 4 3" xfId="11475" xr:uid="{00000000-0005-0000-0000-00002D390000}"/>
    <cellStyle name="T_thong ke giao dan sinh 5" xfId="11476" xr:uid="{00000000-0005-0000-0000-00002E390000}"/>
    <cellStyle name="T_thong ke giao dan sinh 6" xfId="11477" xr:uid="{00000000-0005-0000-0000-00002F390000}"/>
    <cellStyle name="T_Thu chi" xfId="11478" xr:uid="{00000000-0005-0000-0000-000030390000}"/>
    <cellStyle name="T_Thu chi 2" xfId="11479" xr:uid="{00000000-0005-0000-0000-000031390000}"/>
    <cellStyle name="T_Thu chi 2 2" xfId="11480" xr:uid="{00000000-0005-0000-0000-000032390000}"/>
    <cellStyle name="T_Thu chi 2 3" xfId="11481" xr:uid="{00000000-0005-0000-0000-000033390000}"/>
    <cellStyle name="T_Thu chi 3" xfId="11482" xr:uid="{00000000-0005-0000-0000-000034390000}"/>
    <cellStyle name="T_Thu chi 3 2" xfId="11483" xr:uid="{00000000-0005-0000-0000-000035390000}"/>
    <cellStyle name="T_Thu chi 3 3" xfId="11484" xr:uid="{00000000-0005-0000-0000-000036390000}"/>
    <cellStyle name="T_Thu chi 4" xfId="11485" xr:uid="{00000000-0005-0000-0000-000037390000}"/>
    <cellStyle name="T_Thu chi 5" xfId="11486" xr:uid="{00000000-0005-0000-0000-000038390000}"/>
    <cellStyle name="T_Tien luong" xfId="11086" xr:uid="{00000000-0005-0000-0000-000039390000}"/>
    <cellStyle name="T_Tien luong 2" xfId="11087" xr:uid="{00000000-0005-0000-0000-00003A390000}"/>
    <cellStyle name="T_Tien luong 2 2" xfId="11088" xr:uid="{00000000-0005-0000-0000-00003B390000}"/>
    <cellStyle name="T_Tien luong 2 3" xfId="11089" xr:uid="{00000000-0005-0000-0000-00003C390000}"/>
    <cellStyle name="T_Tien luong 3" xfId="11090" xr:uid="{00000000-0005-0000-0000-00003D390000}"/>
    <cellStyle name="T_Tien luong 3 2" xfId="11091" xr:uid="{00000000-0005-0000-0000-00003E390000}"/>
    <cellStyle name="T_Tien luong 3 3" xfId="11092" xr:uid="{00000000-0005-0000-0000-00003F390000}"/>
    <cellStyle name="T_Tien luong 4" xfId="11093" xr:uid="{00000000-0005-0000-0000-000040390000}"/>
    <cellStyle name="T_Tien luong 5" xfId="11094" xr:uid="{00000000-0005-0000-0000-000041390000}"/>
    <cellStyle name="T_tien2004" xfId="2" xr:uid="{00000000-0005-0000-0000-000042390000}"/>
    <cellStyle name="T_tien2004 2" xfId="11096" xr:uid="{00000000-0005-0000-0000-000043390000}"/>
    <cellStyle name="T_tien2004 2 2" xfId="11097" xr:uid="{00000000-0005-0000-0000-000044390000}"/>
    <cellStyle name="T_tien2004 2 2 2" xfId="11098" xr:uid="{00000000-0005-0000-0000-000045390000}"/>
    <cellStyle name="T_tien2004 2 2 3" xfId="11099" xr:uid="{00000000-0005-0000-0000-000046390000}"/>
    <cellStyle name="T_tien2004 2 3" xfId="11100" xr:uid="{00000000-0005-0000-0000-000047390000}"/>
    <cellStyle name="T_tien2004 2 3 2" xfId="11101" xr:uid="{00000000-0005-0000-0000-000048390000}"/>
    <cellStyle name="T_tien2004 2 3 3" xfId="11102" xr:uid="{00000000-0005-0000-0000-000049390000}"/>
    <cellStyle name="T_tien2004 2 4" xfId="11103" xr:uid="{00000000-0005-0000-0000-00004A390000}"/>
    <cellStyle name="T_tien2004 2 5" xfId="11104" xr:uid="{00000000-0005-0000-0000-00004B390000}"/>
    <cellStyle name="T_tien2004 3" xfId="11105" xr:uid="{00000000-0005-0000-0000-00004C390000}"/>
    <cellStyle name="T_tien2004 3 2" xfId="11106" xr:uid="{00000000-0005-0000-0000-00004D390000}"/>
    <cellStyle name="T_tien2004 3 3" xfId="11107" xr:uid="{00000000-0005-0000-0000-00004E390000}"/>
    <cellStyle name="T_tien2004 4" xfId="11108" xr:uid="{00000000-0005-0000-0000-00004F390000}"/>
    <cellStyle name="T_tien2004 4 2" xfId="11109" xr:uid="{00000000-0005-0000-0000-000050390000}"/>
    <cellStyle name="T_tien2004 4 3" xfId="11110" xr:uid="{00000000-0005-0000-0000-000051390000}"/>
    <cellStyle name="T_tien2004 5" xfId="11111" xr:uid="{00000000-0005-0000-0000-000052390000}"/>
    <cellStyle name="T_tien2004 6" xfId="11112" xr:uid="{00000000-0005-0000-0000-000053390000}"/>
    <cellStyle name="T_tien2004 7" xfId="13184" xr:uid="{00000000-0005-0000-0000-000054390000}"/>
    <cellStyle name="T_tien2004 8" xfId="11095" xr:uid="{00000000-0005-0000-0000-000055390000}"/>
    <cellStyle name="T_TK_HT" xfId="11113" xr:uid="{00000000-0005-0000-0000-000056390000}"/>
    <cellStyle name="T_TK_HT 2" xfId="11114" xr:uid="{00000000-0005-0000-0000-000057390000}"/>
    <cellStyle name="T_TK_HT 2 2" xfId="15450" xr:uid="{00000000-0005-0000-0000-000058390000}"/>
    <cellStyle name="T_TK_HT 3" xfId="15451" xr:uid="{00000000-0005-0000-0000-000059390000}"/>
    <cellStyle name="T_TK_HT_A160621 Dia phuong bao cao" xfId="11115" xr:uid="{00000000-0005-0000-0000-00005A390000}"/>
    <cellStyle name="T_TK_HT_A160621 Dia phuong bao cao 2" xfId="15452" xr:uid="{00000000-0005-0000-0000-00005B390000}"/>
    <cellStyle name="T_TK_HT_A160715 Tang thu de lai 2015" xfId="11116" xr:uid="{00000000-0005-0000-0000-00005C390000}"/>
    <cellStyle name="T_TK_HT_A160715 Tang thu de lai 2015 2" xfId="15453" xr:uid="{00000000-0005-0000-0000-00005D390000}"/>
    <cellStyle name="T_TK_HT_Book1" xfId="11117" xr:uid="{00000000-0005-0000-0000-00005E390000}"/>
    <cellStyle name="T_TK_HT_Book1 2" xfId="15454" xr:uid="{00000000-0005-0000-0000-00005F390000}"/>
    <cellStyle name="T_TKE-ChoDon-sua" xfId="11118" xr:uid="{00000000-0005-0000-0000-000060390000}"/>
    <cellStyle name="T_TKE-ChoDon-sua 2" xfId="11119" xr:uid="{00000000-0005-0000-0000-000061390000}"/>
    <cellStyle name="T_TKE-ChoDon-sua 2 2" xfId="11120" xr:uid="{00000000-0005-0000-0000-000062390000}"/>
    <cellStyle name="T_TKE-ChoDon-sua 2 2 2" xfId="11121" xr:uid="{00000000-0005-0000-0000-000063390000}"/>
    <cellStyle name="T_TKE-ChoDon-sua 2 2 3" xfId="11122" xr:uid="{00000000-0005-0000-0000-000064390000}"/>
    <cellStyle name="T_TKE-ChoDon-sua 2 3" xfId="11123" xr:uid="{00000000-0005-0000-0000-000065390000}"/>
    <cellStyle name="T_TKE-ChoDon-sua 2 3 2" xfId="11124" xr:uid="{00000000-0005-0000-0000-000066390000}"/>
    <cellStyle name="T_TKE-ChoDon-sua 2 3 3" xfId="11125" xr:uid="{00000000-0005-0000-0000-000067390000}"/>
    <cellStyle name="T_TKE-ChoDon-sua 2 4" xfId="11126" xr:uid="{00000000-0005-0000-0000-000068390000}"/>
    <cellStyle name="T_TKE-ChoDon-sua 2 5" xfId="11127" xr:uid="{00000000-0005-0000-0000-000069390000}"/>
    <cellStyle name="T_TKE-ChoDon-sua 3" xfId="11128" xr:uid="{00000000-0005-0000-0000-00006A390000}"/>
    <cellStyle name="T_TKE-ChoDon-sua 3 2" xfId="11129" xr:uid="{00000000-0005-0000-0000-00006B390000}"/>
    <cellStyle name="T_TKE-ChoDon-sua 3 3" xfId="11130" xr:uid="{00000000-0005-0000-0000-00006C390000}"/>
    <cellStyle name="T_TKE-ChoDon-sua 4" xfId="11131" xr:uid="{00000000-0005-0000-0000-00006D390000}"/>
    <cellStyle name="T_TKE-ChoDon-sua 4 2" xfId="11132" xr:uid="{00000000-0005-0000-0000-00006E390000}"/>
    <cellStyle name="T_TKE-ChoDon-sua 4 3" xfId="11133" xr:uid="{00000000-0005-0000-0000-00006F390000}"/>
    <cellStyle name="T_TKE-ChoDon-sua 5" xfId="11134" xr:uid="{00000000-0005-0000-0000-000070390000}"/>
    <cellStyle name="T_TKE-ChoDon-sua 6" xfId="11135" xr:uid="{00000000-0005-0000-0000-000071390000}"/>
    <cellStyle name="T_Tong hop 3 tinh (11_5)-TTH-QN-QT" xfId="11136" xr:uid="{00000000-0005-0000-0000-000072390000}"/>
    <cellStyle name="T_Tong hop 3 tinh (11_5)-TTH-QN-QT 2" xfId="11137" xr:uid="{00000000-0005-0000-0000-000073390000}"/>
    <cellStyle name="T_Tong hop 3 tinh (11_5)-TTH-QN-QT 2 2" xfId="11138" xr:uid="{00000000-0005-0000-0000-000074390000}"/>
    <cellStyle name="T_Tong hop 3 tinh (11_5)-TTH-QN-QT 2 2 2" xfId="11139" xr:uid="{00000000-0005-0000-0000-000075390000}"/>
    <cellStyle name="T_Tong hop 3 tinh (11_5)-TTH-QN-QT 2 2 3" xfId="11140" xr:uid="{00000000-0005-0000-0000-000076390000}"/>
    <cellStyle name="T_Tong hop 3 tinh (11_5)-TTH-QN-QT 2 3" xfId="11141" xr:uid="{00000000-0005-0000-0000-000077390000}"/>
    <cellStyle name="T_Tong hop 3 tinh (11_5)-TTH-QN-QT 2 3 2" xfId="11142" xr:uid="{00000000-0005-0000-0000-000078390000}"/>
    <cellStyle name="T_Tong hop 3 tinh (11_5)-TTH-QN-QT 2 3 3" xfId="11143" xr:uid="{00000000-0005-0000-0000-000079390000}"/>
    <cellStyle name="T_Tong hop 3 tinh (11_5)-TTH-QN-QT 2 4" xfId="11144" xr:uid="{00000000-0005-0000-0000-00007A390000}"/>
    <cellStyle name="T_Tong hop 3 tinh (11_5)-TTH-QN-QT 2 5" xfId="11145" xr:uid="{00000000-0005-0000-0000-00007B390000}"/>
    <cellStyle name="T_Tong hop 3 tinh (11_5)-TTH-QN-QT 3" xfId="11146" xr:uid="{00000000-0005-0000-0000-00007C390000}"/>
    <cellStyle name="T_Tong hop 3 tinh (11_5)-TTH-QN-QT 3 2" xfId="11147" xr:uid="{00000000-0005-0000-0000-00007D390000}"/>
    <cellStyle name="T_Tong hop 3 tinh (11_5)-TTH-QN-QT 3 3" xfId="11148" xr:uid="{00000000-0005-0000-0000-00007E390000}"/>
    <cellStyle name="T_Tong hop 3 tinh (11_5)-TTH-QN-QT 4" xfId="11149" xr:uid="{00000000-0005-0000-0000-00007F390000}"/>
    <cellStyle name="T_Tong hop 3 tinh (11_5)-TTH-QN-QT 4 2" xfId="11150" xr:uid="{00000000-0005-0000-0000-000080390000}"/>
    <cellStyle name="T_Tong hop 3 tinh (11_5)-TTH-QN-QT 4 3" xfId="11151" xr:uid="{00000000-0005-0000-0000-000081390000}"/>
    <cellStyle name="T_Tong hop 3 tinh (11_5)-TTH-QN-QT 5" xfId="11152" xr:uid="{00000000-0005-0000-0000-000082390000}"/>
    <cellStyle name="T_Tong hop 3 tinh (11_5)-TTH-QN-QT 6" xfId="11153" xr:uid="{00000000-0005-0000-0000-000083390000}"/>
    <cellStyle name="T_Tong hop khoi luong Dot 3" xfId="11154" xr:uid="{00000000-0005-0000-0000-000084390000}"/>
    <cellStyle name="T_Tong hop khoi luong Dot 3 2" xfId="11155" xr:uid="{00000000-0005-0000-0000-000085390000}"/>
    <cellStyle name="T_Tong hop khoi luong Dot 3 2 2" xfId="11156" xr:uid="{00000000-0005-0000-0000-000086390000}"/>
    <cellStyle name="T_Tong hop khoi luong Dot 3 2 2 2" xfId="11157" xr:uid="{00000000-0005-0000-0000-000087390000}"/>
    <cellStyle name="T_Tong hop khoi luong Dot 3 2 2 3" xfId="11158" xr:uid="{00000000-0005-0000-0000-000088390000}"/>
    <cellStyle name="T_Tong hop khoi luong Dot 3 2 3" xfId="11159" xr:uid="{00000000-0005-0000-0000-000089390000}"/>
    <cellStyle name="T_Tong hop khoi luong Dot 3 2 3 2" xfId="11160" xr:uid="{00000000-0005-0000-0000-00008A390000}"/>
    <cellStyle name="T_Tong hop khoi luong Dot 3 2 3 3" xfId="11161" xr:uid="{00000000-0005-0000-0000-00008B390000}"/>
    <cellStyle name="T_Tong hop khoi luong Dot 3 2 4" xfId="11162" xr:uid="{00000000-0005-0000-0000-00008C390000}"/>
    <cellStyle name="T_Tong hop khoi luong Dot 3 2 5" xfId="11163" xr:uid="{00000000-0005-0000-0000-00008D390000}"/>
    <cellStyle name="T_Tong hop khoi luong Dot 3 3" xfId="11164" xr:uid="{00000000-0005-0000-0000-00008E390000}"/>
    <cellStyle name="T_Tong hop khoi luong Dot 3 3 2" xfId="11165" xr:uid="{00000000-0005-0000-0000-00008F390000}"/>
    <cellStyle name="T_Tong hop khoi luong Dot 3 3 3" xfId="11166" xr:uid="{00000000-0005-0000-0000-000090390000}"/>
    <cellStyle name="T_Tong hop khoi luong Dot 3 4" xfId="11167" xr:uid="{00000000-0005-0000-0000-000091390000}"/>
    <cellStyle name="T_Tong hop khoi luong Dot 3 4 2" xfId="11168" xr:uid="{00000000-0005-0000-0000-000092390000}"/>
    <cellStyle name="T_Tong hop khoi luong Dot 3 4 3" xfId="11169" xr:uid="{00000000-0005-0000-0000-000093390000}"/>
    <cellStyle name="T_Tong hop khoi luong Dot 3 5" xfId="11170" xr:uid="{00000000-0005-0000-0000-000094390000}"/>
    <cellStyle name="T_Tong hop khoi luong Dot 3 6" xfId="11171" xr:uid="{00000000-0005-0000-0000-000095390000}"/>
    <cellStyle name="T_Tong hop theo doi von TPCP" xfId="11172" xr:uid="{00000000-0005-0000-0000-000096390000}"/>
    <cellStyle name="T_Tong hop theo doi von TPCP 2" xfId="11173" xr:uid="{00000000-0005-0000-0000-000097390000}"/>
    <cellStyle name="T_Tong hop theo doi von TPCP 2 2" xfId="11174" xr:uid="{00000000-0005-0000-0000-000098390000}"/>
    <cellStyle name="T_Tong hop theo doi von TPCP 2 2 2" xfId="11175" xr:uid="{00000000-0005-0000-0000-000099390000}"/>
    <cellStyle name="T_Tong hop theo doi von TPCP 2 2 2 2" xfId="15455" xr:uid="{00000000-0005-0000-0000-00009A390000}"/>
    <cellStyle name="T_Tong hop theo doi von TPCP 2 2 3" xfId="11176" xr:uid="{00000000-0005-0000-0000-00009B390000}"/>
    <cellStyle name="T_Tong hop theo doi von TPCP 2 2 3 2" xfId="15456" xr:uid="{00000000-0005-0000-0000-00009C390000}"/>
    <cellStyle name="T_Tong hop theo doi von TPCP 2 2 4" xfId="15457" xr:uid="{00000000-0005-0000-0000-00009D390000}"/>
    <cellStyle name="T_Tong hop theo doi von TPCP 2 3" xfId="11177" xr:uid="{00000000-0005-0000-0000-00009E390000}"/>
    <cellStyle name="T_Tong hop theo doi von TPCP 2 3 2" xfId="11178" xr:uid="{00000000-0005-0000-0000-00009F390000}"/>
    <cellStyle name="T_Tong hop theo doi von TPCP 2 3 2 2" xfId="15458" xr:uid="{00000000-0005-0000-0000-0000A0390000}"/>
    <cellStyle name="T_Tong hop theo doi von TPCP 2 3 3" xfId="11179" xr:uid="{00000000-0005-0000-0000-0000A1390000}"/>
    <cellStyle name="T_Tong hop theo doi von TPCP 2 3 3 2" xfId="15459" xr:uid="{00000000-0005-0000-0000-0000A2390000}"/>
    <cellStyle name="T_Tong hop theo doi von TPCP 2 3 4" xfId="15460" xr:uid="{00000000-0005-0000-0000-0000A3390000}"/>
    <cellStyle name="T_Tong hop theo doi von TPCP 2 4" xfId="11180" xr:uid="{00000000-0005-0000-0000-0000A4390000}"/>
    <cellStyle name="T_Tong hop theo doi von TPCP 2 4 2" xfId="15461" xr:uid="{00000000-0005-0000-0000-0000A5390000}"/>
    <cellStyle name="T_Tong hop theo doi von TPCP 2 5" xfId="11181" xr:uid="{00000000-0005-0000-0000-0000A6390000}"/>
    <cellStyle name="T_Tong hop theo doi von TPCP 2 5 2" xfId="15462" xr:uid="{00000000-0005-0000-0000-0000A7390000}"/>
    <cellStyle name="T_Tong hop theo doi von TPCP 2 6" xfId="15463" xr:uid="{00000000-0005-0000-0000-0000A8390000}"/>
    <cellStyle name="T_Tong hop theo doi von TPCP 3" xfId="11182" xr:uid="{00000000-0005-0000-0000-0000A9390000}"/>
    <cellStyle name="T_Tong hop theo doi von TPCP 3 2" xfId="11183" xr:uid="{00000000-0005-0000-0000-0000AA390000}"/>
    <cellStyle name="T_Tong hop theo doi von TPCP 3 2 2" xfId="15464" xr:uid="{00000000-0005-0000-0000-0000AB390000}"/>
    <cellStyle name="T_Tong hop theo doi von TPCP 3 3" xfId="11184" xr:uid="{00000000-0005-0000-0000-0000AC390000}"/>
    <cellStyle name="T_Tong hop theo doi von TPCP 3 3 2" xfId="15465" xr:uid="{00000000-0005-0000-0000-0000AD390000}"/>
    <cellStyle name="T_Tong hop theo doi von TPCP 3 4" xfId="15466" xr:uid="{00000000-0005-0000-0000-0000AE390000}"/>
    <cellStyle name="T_Tong hop theo doi von TPCP 4" xfId="11185" xr:uid="{00000000-0005-0000-0000-0000AF390000}"/>
    <cellStyle name="T_Tong hop theo doi von TPCP 4 2" xfId="11186" xr:uid="{00000000-0005-0000-0000-0000B0390000}"/>
    <cellStyle name="T_Tong hop theo doi von TPCP 4 2 2" xfId="15467" xr:uid="{00000000-0005-0000-0000-0000B1390000}"/>
    <cellStyle name="T_Tong hop theo doi von TPCP 4 3" xfId="11187" xr:uid="{00000000-0005-0000-0000-0000B2390000}"/>
    <cellStyle name="T_Tong hop theo doi von TPCP 4 3 2" xfId="15468" xr:uid="{00000000-0005-0000-0000-0000B3390000}"/>
    <cellStyle name="T_Tong hop theo doi von TPCP 4 4" xfId="15469" xr:uid="{00000000-0005-0000-0000-0000B4390000}"/>
    <cellStyle name="T_Tong hop theo doi von TPCP 5" xfId="11188" xr:uid="{00000000-0005-0000-0000-0000B5390000}"/>
    <cellStyle name="T_Tong hop theo doi von TPCP 5 2" xfId="15470" xr:uid="{00000000-0005-0000-0000-0000B6390000}"/>
    <cellStyle name="T_Tong hop theo doi von TPCP 6" xfId="11189" xr:uid="{00000000-0005-0000-0000-0000B7390000}"/>
    <cellStyle name="T_Tong hop theo doi von TPCP 6 2" xfId="15471" xr:uid="{00000000-0005-0000-0000-0000B8390000}"/>
    <cellStyle name="T_Tong hop theo doi von TPCP 7" xfId="15472" xr:uid="{00000000-0005-0000-0000-0000B9390000}"/>
    <cellStyle name="T_Tong hop theo doi von TPCP_Bao cao kiem toan kh 2010" xfId="11190" xr:uid="{00000000-0005-0000-0000-0000BA390000}"/>
    <cellStyle name="T_Tong hop theo doi von TPCP_Bao cao kiem toan kh 2010 2" xfId="11191" xr:uid="{00000000-0005-0000-0000-0000BB390000}"/>
    <cellStyle name="T_Tong hop theo doi von TPCP_Bao cao kiem toan kh 2010 2 2" xfId="11192" xr:uid="{00000000-0005-0000-0000-0000BC390000}"/>
    <cellStyle name="T_Tong hop theo doi von TPCP_Bao cao kiem toan kh 2010 2 2 2" xfId="11193" xr:uid="{00000000-0005-0000-0000-0000BD390000}"/>
    <cellStyle name="T_Tong hop theo doi von TPCP_Bao cao kiem toan kh 2010 2 2 2 2" xfId="15473" xr:uid="{00000000-0005-0000-0000-0000BE390000}"/>
    <cellStyle name="T_Tong hop theo doi von TPCP_Bao cao kiem toan kh 2010 2 2 3" xfId="11194" xr:uid="{00000000-0005-0000-0000-0000BF390000}"/>
    <cellStyle name="T_Tong hop theo doi von TPCP_Bao cao kiem toan kh 2010 2 2 3 2" xfId="15474" xr:uid="{00000000-0005-0000-0000-0000C0390000}"/>
    <cellStyle name="T_Tong hop theo doi von TPCP_Bao cao kiem toan kh 2010 2 2 4" xfId="15475" xr:uid="{00000000-0005-0000-0000-0000C1390000}"/>
    <cellStyle name="T_Tong hop theo doi von TPCP_Bao cao kiem toan kh 2010 2 3" xfId="11195" xr:uid="{00000000-0005-0000-0000-0000C2390000}"/>
    <cellStyle name="T_Tong hop theo doi von TPCP_Bao cao kiem toan kh 2010 2 3 2" xfId="11196" xr:uid="{00000000-0005-0000-0000-0000C3390000}"/>
    <cellStyle name="T_Tong hop theo doi von TPCP_Bao cao kiem toan kh 2010 2 3 2 2" xfId="15476" xr:uid="{00000000-0005-0000-0000-0000C4390000}"/>
    <cellStyle name="T_Tong hop theo doi von TPCP_Bao cao kiem toan kh 2010 2 3 3" xfId="11197" xr:uid="{00000000-0005-0000-0000-0000C5390000}"/>
    <cellStyle name="T_Tong hop theo doi von TPCP_Bao cao kiem toan kh 2010 2 3 3 2" xfId="15477" xr:uid="{00000000-0005-0000-0000-0000C6390000}"/>
    <cellStyle name="T_Tong hop theo doi von TPCP_Bao cao kiem toan kh 2010 2 3 4" xfId="15478" xr:uid="{00000000-0005-0000-0000-0000C7390000}"/>
    <cellStyle name="T_Tong hop theo doi von TPCP_Bao cao kiem toan kh 2010 2 4" xfId="11198" xr:uid="{00000000-0005-0000-0000-0000C8390000}"/>
    <cellStyle name="T_Tong hop theo doi von TPCP_Bao cao kiem toan kh 2010 2 4 2" xfId="15479" xr:uid="{00000000-0005-0000-0000-0000C9390000}"/>
    <cellStyle name="T_Tong hop theo doi von TPCP_Bao cao kiem toan kh 2010 2 5" xfId="11199" xr:uid="{00000000-0005-0000-0000-0000CA390000}"/>
    <cellStyle name="T_Tong hop theo doi von TPCP_Bao cao kiem toan kh 2010 2 5 2" xfId="15480" xr:uid="{00000000-0005-0000-0000-0000CB390000}"/>
    <cellStyle name="T_Tong hop theo doi von TPCP_Bao cao kiem toan kh 2010 2 6" xfId="15481" xr:uid="{00000000-0005-0000-0000-0000CC390000}"/>
    <cellStyle name="T_Tong hop theo doi von TPCP_Bao cao kiem toan kh 2010 3" xfId="11200" xr:uid="{00000000-0005-0000-0000-0000CD390000}"/>
    <cellStyle name="T_Tong hop theo doi von TPCP_Bao cao kiem toan kh 2010 3 2" xfId="11201" xr:uid="{00000000-0005-0000-0000-0000CE390000}"/>
    <cellStyle name="T_Tong hop theo doi von TPCP_Bao cao kiem toan kh 2010 3 2 2" xfId="15482" xr:uid="{00000000-0005-0000-0000-0000CF390000}"/>
    <cellStyle name="T_Tong hop theo doi von TPCP_Bao cao kiem toan kh 2010 3 3" xfId="11202" xr:uid="{00000000-0005-0000-0000-0000D0390000}"/>
    <cellStyle name="T_Tong hop theo doi von TPCP_Bao cao kiem toan kh 2010 3 3 2" xfId="15483" xr:uid="{00000000-0005-0000-0000-0000D1390000}"/>
    <cellStyle name="T_Tong hop theo doi von TPCP_Bao cao kiem toan kh 2010 3 4" xfId="15484" xr:uid="{00000000-0005-0000-0000-0000D2390000}"/>
    <cellStyle name="T_Tong hop theo doi von TPCP_Bao cao kiem toan kh 2010 4" xfId="11203" xr:uid="{00000000-0005-0000-0000-0000D3390000}"/>
    <cellStyle name="T_Tong hop theo doi von TPCP_Bao cao kiem toan kh 2010 4 2" xfId="11204" xr:uid="{00000000-0005-0000-0000-0000D4390000}"/>
    <cellStyle name="T_Tong hop theo doi von TPCP_Bao cao kiem toan kh 2010 4 2 2" xfId="15485" xr:uid="{00000000-0005-0000-0000-0000D5390000}"/>
    <cellStyle name="T_Tong hop theo doi von TPCP_Bao cao kiem toan kh 2010 4 3" xfId="11205" xr:uid="{00000000-0005-0000-0000-0000D6390000}"/>
    <cellStyle name="T_Tong hop theo doi von TPCP_Bao cao kiem toan kh 2010 4 3 2" xfId="15486" xr:uid="{00000000-0005-0000-0000-0000D7390000}"/>
    <cellStyle name="T_Tong hop theo doi von TPCP_Bao cao kiem toan kh 2010 4 4" xfId="15487" xr:uid="{00000000-0005-0000-0000-0000D8390000}"/>
    <cellStyle name="T_Tong hop theo doi von TPCP_Bao cao kiem toan kh 2010 5" xfId="11206" xr:uid="{00000000-0005-0000-0000-0000D9390000}"/>
    <cellStyle name="T_Tong hop theo doi von TPCP_Bao cao kiem toan kh 2010 5 2" xfId="15488" xr:uid="{00000000-0005-0000-0000-0000DA390000}"/>
    <cellStyle name="T_Tong hop theo doi von TPCP_Bao cao kiem toan kh 2010 6" xfId="11207" xr:uid="{00000000-0005-0000-0000-0000DB390000}"/>
    <cellStyle name="T_Tong hop theo doi von TPCP_Bao cao kiem toan kh 2010 6 2" xfId="15489" xr:uid="{00000000-0005-0000-0000-0000DC390000}"/>
    <cellStyle name="T_Tong hop theo doi von TPCP_Bao cao kiem toan kh 2010 7" xfId="15490" xr:uid="{00000000-0005-0000-0000-0000DD390000}"/>
    <cellStyle name="T_Tong hop theo doi von TPCP_Ke hoach 2010 (theo doi)2" xfId="11208" xr:uid="{00000000-0005-0000-0000-0000DE390000}"/>
    <cellStyle name="T_Tong hop theo doi von TPCP_Ke hoach 2010 (theo doi)2 2" xfId="11209" xr:uid="{00000000-0005-0000-0000-0000DF390000}"/>
    <cellStyle name="T_Tong hop theo doi von TPCP_Ke hoach 2010 (theo doi)2 2 2" xfId="11210" xr:uid="{00000000-0005-0000-0000-0000E0390000}"/>
    <cellStyle name="T_Tong hop theo doi von TPCP_Ke hoach 2010 (theo doi)2 2 2 2" xfId="11211" xr:uid="{00000000-0005-0000-0000-0000E1390000}"/>
    <cellStyle name="T_Tong hop theo doi von TPCP_Ke hoach 2010 (theo doi)2 2 2 2 2" xfId="15491" xr:uid="{00000000-0005-0000-0000-0000E2390000}"/>
    <cellStyle name="T_Tong hop theo doi von TPCP_Ke hoach 2010 (theo doi)2 2 2 3" xfId="11212" xr:uid="{00000000-0005-0000-0000-0000E3390000}"/>
    <cellStyle name="T_Tong hop theo doi von TPCP_Ke hoach 2010 (theo doi)2 2 2 3 2" xfId="15492" xr:uid="{00000000-0005-0000-0000-0000E4390000}"/>
    <cellStyle name="T_Tong hop theo doi von TPCP_Ke hoach 2010 (theo doi)2 2 2 4" xfId="15493" xr:uid="{00000000-0005-0000-0000-0000E5390000}"/>
    <cellStyle name="T_Tong hop theo doi von TPCP_Ke hoach 2010 (theo doi)2 2 3" xfId="11213" xr:uid="{00000000-0005-0000-0000-0000E6390000}"/>
    <cellStyle name="T_Tong hop theo doi von TPCP_Ke hoach 2010 (theo doi)2 2 3 2" xfId="11214" xr:uid="{00000000-0005-0000-0000-0000E7390000}"/>
    <cellStyle name="T_Tong hop theo doi von TPCP_Ke hoach 2010 (theo doi)2 2 3 2 2" xfId="15494" xr:uid="{00000000-0005-0000-0000-0000E8390000}"/>
    <cellStyle name="T_Tong hop theo doi von TPCP_Ke hoach 2010 (theo doi)2 2 3 3" xfId="11215" xr:uid="{00000000-0005-0000-0000-0000E9390000}"/>
    <cellStyle name="T_Tong hop theo doi von TPCP_Ke hoach 2010 (theo doi)2 2 3 3 2" xfId="15495" xr:uid="{00000000-0005-0000-0000-0000EA390000}"/>
    <cellStyle name="T_Tong hop theo doi von TPCP_Ke hoach 2010 (theo doi)2 2 3 4" xfId="15496" xr:uid="{00000000-0005-0000-0000-0000EB390000}"/>
    <cellStyle name="T_Tong hop theo doi von TPCP_Ke hoach 2010 (theo doi)2 2 4" xfId="11216" xr:uid="{00000000-0005-0000-0000-0000EC390000}"/>
    <cellStyle name="T_Tong hop theo doi von TPCP_Ke hoach 2010 (theo doi)2 2 4 2" xfId="15497" xr:uid="{00000000-0005-0000-0000-0000ED390000}"/>
    <cellStyle name="T_Tong hop theo doi von TPCP_Ke hoach 2010 (theo doi)2 2 5" xfId="11217" xr:uid="{00000000-0005-0000-0000-0000EE390000}"/>
    <cellStyle name="T_Tong hop theo doi von TPCP_Ke hoach 2010 (theo doi)2 2 5 2" xfId="15498" xr:uid="{00000000-0005-0000-0000-0000EF390000}"/>
    <cellStyle name="T_Tong hop theo doi von TPCP_Ke hoach 2010 (theo doi)2 2 6" xfId="15499" xr:uid="{00000000-0005-0000-0000-0000F0390000}"/>
    <cellStyle name="T_Tong hop theo doi von TPCP_Ke hoach 2010 (theo doi)2 3" xfId="11218" xr:uid="{00000000-0005-0000-0000-0000F1390000}"/>
    <cellStyle name="T_Tong hop theo doi von TPCP_Ke hoach 2010 (theo doi)2 3 2" xfId="11219" xr:uid="{00000000-0005-0000-0000-0000F2390000}"/>
    <cellStyle name="T_Tong hop theo doi von TPCP_Ke hoach 2010 (theo doi)2 3 2 2" xfId="15500" xr:uid="{00000000-0005-0000-0000-0000F3390000}"/>
    <cellStyle name="T_Tong hop theo doi von TPCP_Ke hoach 2010 (theo doi)2 3 3" xfId="11220" xr:uid="{00000000-0005-0000-0000-0000F4390000}"/>
    <cellStyle name="T_Tong hop theo doi von TPCP_Ke hoach 2010 (theo doi)2 3 3 2" xfId="15501" xr:uid="{00000000-0005-0000-0000-0000F5390000}"/>
    <cellStyle name="T_Tong hop theo doi von TPCP_Ke hoach 2010 (theo doi)2 3 4" xfId="15502" xr:uid="{00000000-0005-0000-0000-0000F6390000}"/>
    <cellStyle name="T_Tong hop theo doi von TPCP_Ke hoach 2010 (theo doi)2 4" xfId="11221" xr:uid="{00000000-0005-0000-0000-0000F7390000}"/>
    <cellStyle name="T_Tong hop theo doi von TPCP_Ke hoach 2010 (theo doi)2 4 2" xfId="11222" xr:uid="{00000000-0005-0000-0000-0000F8390000}"/>
    <cellStyle name="T_Tong hop theo doi von TPCP_Ke hoach 2010 (theo doi)2 4 2 2" xfId="15503" xr:uid="{00000000-0005-0000-0000-0000F9390000}"/>
    <cellStyle name="T_Tong hop theo doi von TPCP_Ke hoach 2010 (theo doi)2 4 3" xfId="11223" xr:uid="{00000000-0005-0000-0000-0000FA390000}"/>
    <cellStyle name="T_Tong hop theo doi von TPCP_Ke hoach 2010 (theo doi)2 4 3 2" xfId="15504" xr:uid="{00000000-0005-0000-0000-0000FB390000}"/>
    <cellStyle name="T_Tong hop theo doi von TPCP_Ke hoach 2010 (theo doi)2 4 4" xfId="15505" xr:uid="{00000000-0005-0000-0000-0000FC390000}"/>
    <cellStyle name="T_Tong hop theo doi von TPCP_Ke hoach 2010 (theo doi)2 5" xfId="11224" xr:uid="{00000000-0005-0000-0000-0000FD390000}"/>
    <cellStyle name="T_Tong hop theo doi von TPCP_Ke hoach 2010 (theo doi)2 5 2" xfId="15506" xr:uid="{00000000-0005-0000-0000-0000FE390000}"/>
    <cellStyle name="T_Tong hop theo doi von TPCP_Ke hoach 2010 (theo doi)2 6" xfId="11225" xr:uid="{00000000-0005-0000-0000-0000FF390000}"/>
    <cellStyle name="T_Tong hop theo doi von TPCP_Ke hoach 2010 (theo doi)2 6 2" xfId="15507" xr:uid="{00000000-0005-0000-0000-0000003A0000}"/>
    <cellStyle name="T_Tong hop theo doi von TPCP_Ke hoach 2010 (theo doi)2 7" xfId="15508" xr:uid="{00000000-0005-0000-0000-0000013A0000}"/>
    <cellStyle name="T_Tong hop theo doi von TPCP_QD UBND tinh" xfId="11226" xr:uid="{00000000-0005-0000-0000-0000023A0000}"/>
    <cellStyle name="T_Tong hop theo doi von TPCP_QD UBND tinh 2" xfId="11227" xr:uid="{00000000-0005-0000-0000-0000033A0000}"/>
    <cellStyle name="T_Tong hop theo doi von TPCP_QD UBND tinh 2 2" xfId="11228" xr:uid="{00000000-0005-0000-0000-0000043A0000}"/>
    <cellStyle name="T_Tong hop theo doi von TPCP_QD UBND tinh 2 2 2" xfId="11229" xr:uid="{00000000-0005-0000-0000-0000053A0000}"/>
    <cellStyle name="T_Tong hop theo doi von TPCP_QD UBND tinh 2 2 2 2" xfId="15509" xr:uid="{00000000-0005-0000-0000-0000063A0000}"/>
    <cellStyle name="T_Tong hop theo doi von TPCP_QD UBND tinh 2 2 3" xfId="11230" xr:uid="{00000000-0005-0000-0000-0000073A0000}"/>
    <cellStyle name="T_Tong hop theo doi von TPCP_QD UBND tinh 2 2 3 2" xfId="15510" xr:uid="{00000000-0005-0000-0000-0000083A0000}"/>
    <cellStyle name="T_Tong hop theo doi von TPCP_QD UBND tinh 2 2 4" xfId="15511" xr:uid="{00000000-0005-0000-0000-0000093A0000}"/>
    <cellStyle name="T_Tong hop theo doi von TPCP_QD UBND tinh 2 3" xfId="11231" xr:uid="{00000000-0005-0000-0000-00000A3A0000}"/>
    <cellStyle name="T_Tong hop theo doi von TPCP_QD UBND tinh 2 3 2" xfId="11232" xr:uid="{00000000-0005-0000-0000-00000B3A0000}"/>
    <cellStyle name="T_Tong hop theo doi von TPCP_QD UBND tinh 2 3 2 2" xfId="15512" xr:uid="{00000000-0005-0000-0000-00000C3A0000}"/>
    <cellStyle name="T_Tong hop theo doi von TPCP_QD UBND tinh 2 3 3" xfId="11233" xr:uid="{00000000-0005-0000-0000-00000D3A0000}"/>
    <cellStyle name="T_Tong hop theo doi von TPCP_QD UBND tinh 2 3 3 2" xfId="15513" xr:uid="{00000000-0005-0000-0000-00000E3A0000}"/>
    <cellStyle name="T_Tong hop theo doi von TPCP_QD UBND tinh 2 3 4" xfId="15514" xr:uid="{00000000-0005-0000-0000-00000F3A0000}"/>
    <cellStyle name="T_Tong hop theo doi von TPCP_QD UBND tinh 2 4" xfId="11234" xr:uid="{00000000-0005-0000-0000-0000103A0000}"/>
    <cellStyle name="T_Tong hop theo doi von TPCP_QD UBND tinh 2 4 2" xfId="15515" xr:uid="{00000000-0005-0000-0000-0000113A0000}"/>
    <cellStyle name="T_Tong hop theo doi von TPCP_QD UBND tinh 2 5" xfId="11235" xr:uid="{00000000-0005-0000-0000-0000123A0000}"/>
    <cellStyle name="T_Tong hop theo doi von TPCP_QD UBND tinh 2 5 2" xfId="15516" xr:uid="{00000000-0005-0000-0000-0000133A0000}"/>
    <cellStyle name="T_Tong hop theo doi von TPCP_QD UBND tinh 2 6" xfId="15517" xr:uid="{00000000-0005-0000-0000-0000143A0000}"/>
    <cellStyle name="T_Tong hop theo doi von TPCP_QD UBND tinh 3" xfId="11236" xr:uid="{00000000-0005-0000-0000-0000153A0000}"/>
    <cellStyle name="T_Tong hop theo doi von TPCP_QD UBND tinh 3 2" xfId="11237" xr:uid="{00000000-0005-0000-0000-0000163A0000}"/>
    <cellStyle name="T_Tong hop theo doi von TPCP_QD UBND tinh 3 2 2" xfId="15518" xr:uid="{00000000-0005-0000-0000-0000173A0000}"/>
    <cellStyle name="T_Tong hop theo doi von TPCP_QD UBND tinh 3 3" xfId="11238" xr:uid="{00000000-0005-0000-0000-0000183A0000}"/>
    <cellStyle name="T_Tong hop theo doi von TPCP_QD UBND tinh 3 3 2" xfId="15519" xr:uid="{00000000-0005-0000-0000-0000193A0000}"/>
    <cellStyle name="T_Tong hop theo doi von TPCP_QD UBND tinh 3 4" xfId="15520" xr:uid="{00000000-0005-0000-0000-00001A3A0000}"/>
    <cellStyle name="T_Tong hop theo doi von TPCP_QD UBND tinh 4" xfId="11239" xr:uid="{00000000-0005-0000-0000-00001B3A0000}"/>
    <cellStyle name="T_Tong hop theo doi von TPCP_QD UBND tinh 4 2" xfId="11240" xr:uid="{00000000-0005-0000-0000-00001C3A0000}"/>
    <cellStyle name="T_Tong hop theo doi von TPCP_QD UBND tinh 4 2 2" xfId="15521" xr:uid="{00000000-0005-0000-0000-00001D3A0000}"/>
    <cellStyle name="T_Tong hop theo doi von TPCP_QD UBND tinh 4 3" xfId="11241" xr:uid="{00000000-0005-0000-0000-00001E3A0000}"/>
    <cellStyle name="T_Tong hop theo doi von TPCP_QD UBND tinh 4 3 2" xfId="15522" xr:uid="{00000000-0005-0000-0000-00001F3A0000}"/>
    <cellStyle name="T_Tong hop theo doi von TPCP_QD UBND tinh 4 4" xfId="15523" xr:uid="{00000000-0005-0000-0000-0000203A0000}"/>
    <cellStyle name="T_Tong hop theo doi von TPCP_QD UBND tinh 5" xfId="11242" xr:uid="{00000000-0005-0000-0000-0000213A0000}"/>
    <cellStyle name="T_Tong hop theo doi von TPCP_QD UBND tinh 5 2" xfId="15524" xr:uid="{00000000-0005-0000-0000-0000223A0000}"/>
    <cellStyle name="T_Tong hop theo doi von TPCP_QD UBND tinh 6" xfId="11243" xr:uid="{00000000-0005-0000-0000-0000233A0000}"/>
    <cellStyle name="T_Tong hop theo doi von TPCP_QD UBND tinh 6 2" xfId="15525" xr:uid="{00000000-0005-0000-0000-0000243A0000}"/>
    <cellStyle name="T_Tong hop theo doi von TPCP_QD UBND tinh 7" xfId="15526" xr:uid="{00000000-0005-0000-0000-0000253A0000}"/>
    <cellStyle name="T_Tong hop theo doi von TPCP_Worksheet in D: My Documents Luc Van ban xu ly Nam 2011 Bao cao ra soat tam ung TPCP" xfId="11244" xr:uid="{00000000-0005-0000-0000-0000263A0000}"/>
    <cellStyle name="T_Tong hop theo doi von TPCP_Worksheet in D: My Documents Luc Van ban xu ly Nam 2011 Bao cao ra soat tam ung TPCP 2" xfId="11245" xr:uid="{00000000-0005-0000-0000-0000273A0000}"/>
    <cellStyle name="T_Tong hop theo doi von TPCP_Worksheet in D: My Documents Luc Van ban xu ly Nam 2011 Bao cao ra soat tam ung TPCP 2 2" xfId="11246" xr:uid="{00000000-0005-0000-0000-0000283A0000}"/>
    <cellStyle name="T_Tong hop theo doi von TPCP_Worksheet in D: My Documents Luc Van ban xu ly Nam 2011 Bao cao ra soat tam ung TPCP 2 2 2" xfId="11247" xr:uid="{00000000-0005-0000-0000-0000293A0000}"/>
    <cellStyle name="T_Tong hop theo doi von TPCP_Worksheet in D: My Documents Luc Van ban xu ly Nam 2011 Bao cao ra soat tam ung TPCP 2 2 2 2" xfId="15527" xr:uid="{00000000-0005-0000-0000-00002A3A0000}"/>
    <cellStyle name="T_Tong hop theo doi von TPCP_Worksheet in D: My Documents Luc Van ban xu ly Nam 2011 Bao cao ra soat tam ung TPCP 2 2 3" xfId="11248" xr:uid="{00000000-0005-0000-0000-00002B3A0000}"/>
    <cellStyle name="T_Tong hop theo doi von TPCP_Worksheet in D: My Documents Luc Van ban xu ly Nam 2011 Bao cao ra soat tam ung TPCP 2 2 3 2" xfId="15528" xr:uid="{00000000-0005-0000-0000-00002C3A0000}"/>
    <cellStyle name="T_Tong hop theo doi von TPCP_Worksheet in D: My Documents Luc Van ban xu ly Nam 2011 Bao cao ra soat tam ung TPCP 2 2 4" xfId="15529" xr:uid="{00000000-0005-0000-0000-00002D3A0000}"/>
    <cellStyle name="T_Tong hop theo doi von TPCP_Worksheet in D: My Documents Luc Van ban xu ly Nam 2011 Bao cao ra soat tam ung TPCP 2 3" xfId="11249" xr:uid="{00000000-0005-0000-0000-00002E3A0000}"/>
    <cellStyle name="T_Tong hop theo doi von TPCP_Worksheet in D: My Documents Luc Van ban xu ly Nam 2011 Bao cao ra soat tam ung TPCP 2 3 2" xfId="11250" xr:uid="{00000000-0005-0000-0000-00002F3A0000}"/>
    <cellStyle name="T_Tong hop theo doi von TPCP_Worksheet in D: My Documents Luc Van ban xu ly Nam 2011 Bao cao ra soat tam ung TPCP 2 3 2 2" xfId="15530" xr:uid="{00000000-0005-0000-0000-0000303A0000}"/>
    <cellStyle name="T_Tong hop theo doi von TPCP_Worksheet in D: My Documents Luc Van ban xu ly Nam 2011 Bao cao ra soat tam ung TPCP 2 3 3" xfId="11251" xr:uid="{00000000-0005-0000-0000-0000313A0000}"/>
    <cellStyle name="T_Tong hop theo doi von TPCP_Worksheet in D: My Documents Luc Van ban xu ly Nam 2011 Bao cao ra soat tam ung TPCP 2 3 3 2" xfId="15531" xr:uid="{00000000-0005-0000-0000-0000323A0000}"/>
    <cellStyle name="T_Tong hop theo doi von TPCP_Worksheet in D: My Documents Luc Van ban xu ly Nam 2011 Bao cao ra soat tam ung TPCP 2 3 4" xfId="15532" xr:uid="{00000000-0005-0000-0000-0000333A0000}"/>
    <cellStyle name="T_Tong hop theo doi von TPCP_Worksheet in D: My Documents Luc Van ban xu ly Nam 2011 Bao cao ra soat tam ung TPCP 2 4" xfId="11252" xr:uid="{00000000-0005-0000-0000-0000343A0000}"/>
    <cellStyle name="T_Tong hop theo doi von TPCP_Worksheet in D: My Documents Luc Van ban xu ly Nam 2011 Bao cao ra soat tam ung TPCP 2 4 2" xfId="15533" xr:uid="{00000000-0005-0000-0000-0000353A0000}"/>
    <cellStyle name="T_Tong hop theo doi von TPCP_Worksheet in D: My Documents Luc Van ban xu ly Nam 2011 Bao cao ra soat tam ung TPCP 2 5" xfId="11253" xr:uid="{00000000-0005-0000-0000-0000363A0000}"/>
    <cellStyle name="T_Tong hop theo doi von TPCP_Worksheet in D: My Documents Luc Van ban xu ly Nam 2011 Bao cao ra soat tam ung TPCP 2 5 2" xfId="15534" xr:uid="{00000000-0005-0000-0000-0000373A0000}"/>
    <cellStyle name="T_Tong hop theo doi von TPCP_Worksheet in D: My Documents Luc Van ban xu ly Nam 2011 Bao cao ra soat tam ung TPCP 2 6" xfId="15535" xr:uid="{00000000-0005-0000-0000-0000383A0000}"/>
    <cellStyle name="T_Tong hop theo doi von TPCP_Worksheet in D: My Documents Luc Van ban xu ly Nam 2011 Bao cao ra soat tam ung TPCP 3" xfId="11254" xr:uid="{00000000-0005-0000-0000-0000393A0000}"/>
    <cellStyle name="T_Tong hop theo doi von TPCP_Worksheet in D: My Documents Luc Van ban xu ly Nam 2011 Bao cao ra soat tam ung TPCP 3 2" xfId="11255" xr:uid="{00000000-0005-0000-0000-00003A3A0000}"/>
    <cellStyle name="T_Tong hop theo doi von TPCP_Worksheet in D: My Documents Luc Van ban xu ly Nam 2011 Bao cao ra soat tam ung TPCP 3 2 2" xfId="15536" xr:uid="{00000000-0005-0000-0000-00003B3A0000}"/>
    <cellStyle name="T_Tong hop theo doi von TPCP_Worksheet in D: My Documents Luc Van ban xu ly Nam 2011 Bao cao ra soat tam ung TPCP 3 3" xfId="11256" xr:uid="{00000000-0005-0000-0000-00003C3A0000}"/>
    <cellStyle name="T_Tong hop theo doi von TPCP_Worksheet in D: My Documents Luc Van ban xu ly Nam 2011 Bao cao ra soat tam ung TPCP 3 3 2" xfId="15537" xr:uid="{00000000-0005-0000-0000-00003D3A0000}"/>
    <cellStyle name="T_Tong hop theo doi von TPCP_Worksheet in D: My Documents Luc Van ban xu ly Nam 2011 Bao cao ra soat tam ung TPCP 3 4" xfId="15538" xr:uid="{00000000-0005-0000-0000-00003E3A0000}"/>
    <cellStyle name="T_Tong hop theo doi von TPCP_Worksheet in D: My Documents Luc Van ban xu ly Nam 2011 Bao cao ra soat tam ung TPCP 4" xfId="11257" xr:uid="{00000000-0005-0000-0000-00003F3A0000}"/>
    <cellStyle name="T_Tong hop theo doi von TPCP_Worksheet in D: My Documents Luc Van ban xu ly Nam 2011 Bao cao ra soat tam ung TPCP 4 2" xfId="11258" xr:uid="{00000000-0005-0000-0000-0000403A0000}"/>
    <cellStyle name="T_Tong hop theo doi von TPCP_Worksheet in D: My Documents Luc Van ban xu ly Nam 2011 Bao cao ra soat tam ung TPCP 4 2 2" xfId="15539" xr:uid="{00000000-0005-0000-0000-0000413A0000}"/>
    <cellStyle name="T_Tong hop theo doi von TPCP_Worksheet in D: My Documents Luc Van ban xu ly Nam 2011 Bao cao ra soat tam ung TPCP 4 3" xfId="11259" xr:uid="{00000000-0005-0000-0000-0000423A0000}"/>
    <cellStyle name="T_Tong hop theo doi von TPCP_Worksheet in D: My Documents Luc Van ban xu ly Nam 2011 Bao cao ra soat tam ung TPCP 4 3 2" xfId="15540" xr:uid="{00000000-0005-0000-0000-0000433A0000}"/>
    <cellStyle name="T_Tong hop theo doi von TPCP_Worksheet in D: My Documents Luc Van ban xu ly Nam 2011 Bao cao ra soat tam ung TPCP 4 4" xfId="15541" xr:uid="{00000000-0005-0000-0000-0000443A0000}"/>
    <cellStyle name="T_Tong hop theo doi von TPCP_Worksheet in D: My Documents Luc Van ban xu ly Nam 2011 Bao cao ra soat tam ung TPCP 5" xfId="11260" xr:uid="{00000000-0005-0000-0000-0000453A0000}"/>
    <cellStyle name="T_Tong hop theo doi von TPCP_Worksheet in D: My Documents Luc Van ban xu ly Nam 2011 Bao cao ra soat tam ung TPCP 5 2" xfId="15542" xr:uid="{00000000-0005-0000-0000-0000463A0000}"/>
    <cellStyle name="T_Tong hop theo doi von TPCP_Worksheet in D: My Documents Luc Van ban xu ly Nam 2011 Bao cao ra soat tam ung TPCP 6" xfId="11261" xr:uid="{00000000-0005-0000-0000-0000473A0000}"/>
    <cellStyle name="T_Tong hop theo doi von TPCP_Worksheet in D: My Documents Luc Van ban xu ly Nam 2011 Bao cao ra soat tam ung TPCP 6 2" xfId="15543" xr:uid="{00000000-0005-0000-0000-0000483A0000}"/>
    <cellStyle name="T_Tong hop theo doi von TPCP_Worksheet in D: My Documents Luc Van ban xu ly Nam 2011 Bao cao ra soat tam ung TPCP 7" xfId="15544" xr:uid="{00000000-0005-0000-0000-0000493A0000}"/>
    <cellStyle name="T_VBPL kiểm toán Đầu tư XDCB 2010" xfId="11487" xr:uid="{00000000-0005-0000-0000-00004A3A0000}"/>
    <cellStyle name="T_VBPL kiểm toán Đầu tư XDCB 2010 2" xfId="11488" xr:uid="{00000000-0005-0000-0000-00004B3A0000}"/>
    <cellStyle name="T_VBPL kiểm toán Đầu tư XDCB 2010 2 2" xfId="11489" xr:uid="{00000000-0005-0000-0000-00004C3A0000}"/>
    <cellStyle name="T_VBPL kiểm toán Đầu tư XDCB 2010 2 2 2" xfId="11490" xr:uid="{00000000-0005-0000-0000-00004D3A0000}"/>
    <cellStyle name="T_VBPL kiểm toán Đầu tư XDCB 2010 2 2 3" xfId="11491" xr:uid="{00000000-0005-0000-0000-00004E3A0000}"/>
    <cellStyle name="T_VBPL kiểm toán Đầu tư XDCB 2010 2 3" xfId="11492" xr:uid="{00000000-0005-0000-0000-00004F3A0000}"/>
    <cellStyle name="T_VBPL kiểm toán Đầu tư XDCB 2010 2 3 2" xfId="11493" xr:uid="{00000000-0005-0000-0000-0000503A0000}"/>
    <cellStyle name="T_VBPL kiểm toán Đầu tư XDCB 2010 2 3 3" xfId="11494" xr:uid="{00000000-0005-0000-0000-0000513A0000}"/>
    <cellStyle name="T_VBPL kiểm toán Đầu tư XDCB 2010 2 4" xfId="11495" xr:uid="{00000000-0005-0000-0000-0000523A0000}"/>
    <cellStyle name="T_VBPL kiểm toán Đầu tư XDCB 2010 2 5" xfId="11496" xr:uid="{00000000-0005-0000-0000-0000533A0000}"/>
    <cellStyle name="T_VBPL kiểm toán Đầu tư XDCB 2010 3" xfId="11497" xr:uid="{00000000-0005-0000-0000-0000543A0000}"/>
    <cellStyle name="T_VBPL kiểm toán Đầu tư XDCB 2010 3 2" xfId="11498" xr:uid="{00000000-0005-0000-0000-0000553A0000}"/>
    <cellStyle name="T_VBPL kiểm toán Đầu tư XDCB 2010 3 3" xfId="11499" xr:uid="{00000000-0005-0000-0000-0000563A0000}"/>
    <cellStyle name="T_VBPL kiểm toán Đầu tư XDCB 2010 4" xfId="11500" xr:uid="{00000000-0005-0000-0000-0000573A0000}"/>
    <cellStyle name="T_VBPL kiểm toán Đầu tư XDCB 2010 4 2" xfId="11501" xr:uid="{00000000-0005-0000-0000-0000583A0000}"/>
    <cellStyle name="T_VBPL kiểm toán Đầu tư XDCB 2010 4 3" xfId="11502" xr:uid="{00000000-0005-0000-0000-0000593A0000}"/>
    <cellStyle name="T_VBPL kiểm toán Đầu tư XDCB 2010 5" xfId="11503" xr:uid="{00000000-0005-0000-0000-00005A3A0000}"/>
    <cellStyle name="T_VBPL kiểm toán Đầu tư XDCB 2010 6" xfId="11504" xr:uid="{00000000-0005-0000-0000-00005B3A0000}"/>
    <cellStyle name="T_Von ngoai nuoc" xfId="11505" xr:uid="{00000000-0005-0000-0000-00005C3A0000}"/>
    <cellStyle name="T_Von ngoai nuoc 2" xfId="11506" xr:uid="{00000000-0005-0000-0000-00005D3A0000}"/>
    <cellStyle name="T_Von ngoai nuoc 2 2" xfId="11507" xr:uid="{00000000-0005-0000-0000-00005E3A0000}"/>
    <cellStyle name="T_Von ngoai nuoc 2 3" xfId="11508" xr:uid="{00000000-0005-0000-0000-00005F3A0000}"/>
    <cellStyle name="T_Von ngoai nuoc 3" xfId="11509" xr:uid="{00000000-0005-0000-0000-0000603A0000}"/>
    <cellStyle name="T_Von ngoai nuoc 3 2" xfId="11510" xr:uid="{00000000-0005-0000-0000-0000613A0000}"/>
    <cellStyle name="T_Von ngoai nuoc 3 3" xfId="11511" xr:uid="{00000000-0005-0000-0000-0000623A0000}"/>
    <cellStyle name="T_Von ngoai nuoc 4" xfId="11512" xr:uid="{00000000-0005-0000-0000-0000633A0000}"/>
    <cellStyle name="T_Von ngoai nuoc 5" xfId="11513" xr:uid="{00000000-0005-0000-0000-0000643A0000}"/>
    <cellStyle name="T_Von ngoai nuoc_Du toan chi NSDP 2017" xfId="11514" xr:uid="{00000000-0005-0000-0000-0000653A0000}"/>
    <cellStyle name="T_Von ngoai nuoc_Du toan chi NSDP 2017 2" xfId="11515" xr:uid="{00000000-0005-0000-0000-0000663A0000}"/>
    <cellStyle name="T_Von ngoai nuoc_Du toan chi NSDP 2017 2 2" xfId="11516" xr:uid="{00000000-0005-0000-0000-0000673A0000}"/>
    <cellStyle name="T_Von ngoai nuoc_Du toan chi NSDP 2017 2 3" xfId="11517" xr:uid="{00000000-0005-0000-0000-0000683A0000}"/>
    <cellStyle name="T_Von ngoai nuoc_Du toan chi NSDP 2017 3" xfId="11518" xr:uid="{00000000-0005-0000-0000-0000693A0000}"/>
    <cellStyle name="T_Von ngoai nuoc_Du toan chi NSDP 2017 3 2" xfId="11519" xr:uid="{00000000-0005-0000-0000-00006A3A0000}"/>
    <cellStyle name="T_Von ngoai nuoc_Du toan chi NSDP 2017 3 3" xfId="11520" xr:uid="{00000000-0005-0000-0000-00006B3A0000}"/>
    <cellStyle name="T_Von ngoai nuoc_Du toan chi NSDP 2017 4" xfId="11521" xr:uid="{00000000-0005-0000-0000-00006C3A0000}"/>
    <cellStyle name="T_Von ngoai nuoc_Du toan chi NSDP 2017 5" xfId="11522" xr:uid="{00000000-0005-0000-0000-00006D3A0000}"/>
    <cellStyle name="T_Worksheet in D: ... Hoan thien 5goi theo KL cu 28-06 4.Cong 5goi Coc 33-Km1+490.13 Cong coc 33-km1+490.13" xfId="11523" xr:uid="{00000000-0005-0000-0000-00006E3A0000}"/>
    <cellStyle name="T_Worksheet in D: ... Hoan thien 5goi theo KL cu 28-06 4.Cong 5goi Coc 33-Km1+490.13 Cong coc 33-km1+490.13 2" xfId="11524" xr:uid="{00000000-0005-0000-0000-00006F3A0000}"/>
    <cellStyle name="T_Worksheet in D: ... Hoan thien 5goi theo KL cu 28-06 4.Cong 5goi Coc 33-Km1+490.13 Cong coc 33-km1+490.13 2 2" xfId="11525" xr:uid="{00000000-0005-0000-0000-0000703A0000}"/>
    <cellStyle name="T_Worksheet in D: ... Hoan thien 5goi theo KL cu 28-06 4.Cong 5goi Coc 33-Km1+490.13 Cong coc 33-km1+490.13 2 2 2" xfId="11526" xr:uid="{00000000-0005-0000-0000-0000713A0000}"/>
    <cellStyle name="T_Worksheet in D: ... Hoan thien 5goi theo KL cu 28-06 4.Cong 5goi Coc 33-Km1+490.13 Cong coc 33-km1+490.13 2 2 3" xfId="11527" xr:uid="{00000000-0005-0000-0000-0000723A0000}"/>
    <cellStyle name="T_Worksheet in D: ... Hoan thien 5goi theo KL cu 28-06 4.Cong 5goi Coc 33-Km1+490.13 Cong coc 33-km1+490.13 2 3" xfId="11528" xr:uid="{00000000-0005-0000-0000-0000733A0000}"/>
    <cellStyle name="T_Worksheet in D: ... Hoan thien 5goi theo KL cu 28-06 4.Cong 5goi Coc 33-Km1+490.13 Cong coc 33-km1+490.13 2 3 2" xfId="11529" xr:uid="{00000000-0005-0000-0000-0000743A0000}"/>
    <cellStyle name="T_Worksheet in D: ... Hoan thien 5goi theo KL cu 28-06 4.Cong 5goi Coc 33-Km1+490.13 Cong coc 33-km1+490.13 2 3 3" xfId="11530" xr:uid="{00000000-0005-0000-0000-0000753A0000}"/>
    <cellStyle name="T_Worksheet in D: ... Hoan thien 5goi theo KL cu 28-06 4.Cong 5goi Coc 33-Km1+490.13 Cong coc 33-km1+490.13 2 4" xfId="11531" xr:uid="{00000000-0005-0000-0000-0000763A0000}"/>
    <cellStyle name="T_Worksheet in D: ... Hoan thien 5goi theo KL cu 28-06 4.Cong 5goi Coc 33-Km1+490.13 Cong coc 33-km1+490.13 2 5" xfId="11532" xr:uid="{00000000-0005-0000-0000-0000773A0000}"/>
    <cellStyle name="T_Worksheet in D: ... Hoan thien 5goi theo KL cu 28-06 4.Cong 5goi Coc 33-Km1+490.13 Cong coc 33-km1+490.13 3" xfId="11533" xr:uid="{00000000-0005-0000-0000-0000783A0000}"/>
    <cellStyle name="T_Worksheet in D: ... Hoan thien 5goi theo KL cu 28-06 4.Cong 5goi Coc 33-Km1+490.13 Cong coc 33-km1+490.13 3 2" xfId="11534" xr:uid="{00000000-0005-0000-0000-0000793A0000}"/>
    <cellStyle name="T_Worksheet in D: ... Hoan thien 5goi theo KL cu 28-06 4.Cong 5goi Coc 33-Km1+490.13 Cong coc 33-km1+490.13 3 3" xfId="11535" xr:uid="{00000000-0005-0000-0000-00007A3A0000}"/>
    <cellStyle name="T_Worksheet in D: ... Hoan thien 5goi theo KL cu 28-06 4.Cong 5goi Coc 33-Km1+490.13 Cong coc 33-km1+490.13 4" xfId="11536" xr:uid="{00000000-0005-0000-0000-00007B3A0000}"/>
    <cellStyle name="T_Worksheet in D: ... Hoan thien 5goi theo KL cu 28-06 4.Cong 5goi Coc 33-Km1+490.13 Cong coc 33-km1+490.13 4 2" xfId="11537" xr:uid="{00000000-0005-0000-0000-00007C3A0000}"/>
    <cellStyle name="T_Worksheet in D: ... Hoan thien 5goi theo KL cu 28-06 4.Cong 5goi Coc 33-Km1+490.13 Cong coc 33-km1+490.13 4 3" xfId="11538" xr:uid="{00000000-0005-0000-0000-00007D3A0000}"/>
    <cellStyle name="T_Worksheet in D: ... Hoan thien 5goi theo KL cu 28-06 4.Cong 5goi Coc 33-Km1+490.13 Cong coc 33-km1+490.13 5" xfId="11539" xr:uid="{00000000-0005-0000-0000-00007E3A0000}"/>
    <cellStyle name="T_Worksheet in D: ... Hoan thien 5goi theo KL cu 28-06 4.Cong 5goi Coc 33-Km1+490.13 Cong coc 33-km1+490.13 6" xfId="11540" xr:uid="{00000000-0005-0000-0000-00007F3A0000}"/>
    <cellStyle name="T_XDCB thang 12.2010" xfId="13141" xr:uid="{00000000-0005-0000-0000-0000803A0000}"/>
    <cellStyle name="T_XDCB thang 12.2010 2" xfId="13142" xr:uid="{00000000-0005-0000-0000-0000813A0000}"/>
    <cellStyle name="T_XDCB thang 12.2010_!1 1 bao cao giao KH ve HTCMT vung TNB   12-12-2011" xfId="13143" xr:uid="{00000000-0005-0000-0000-0000823A0000}"/>
    <cellStyle name="T_XDCB thang 12.2010_!1 1 bao cao giao KH ve HTCMT vung TNB   12-12-2011 2" xfId="13144" xr:uid="{00000000-0005-0000-0000-0000833A0000}"/>
    <cellStyle name="T_XDCB thang 12.2010_KH TPCP vung TNB (03-1-2012)" xfId="13145" xr:uid="{00000000-0005-0000-0000-0000843A0000}"/>
    <cellStyle name="T_XDCB thang 12.2010_KH TPCP vung TNB (03-1-2012) 2" xfId="13146" xr:uid="{00000000-0005-0000-0000-0000853A0000}"/>
    <cellStyle name="T_ÿÿÿÿÿ" xfId="11541" xr:uid="{00000000-0005-0000-0000-0000863A0000}"/>
    <cellStyle name="T_ÿÿÿÿÿ 2" xfId="11542" xr:uid="{00000000-0005-0000-0000-0000873A0000}"/>
    <cellStyle name="T_ÿÿÿÿÿ 2 2" xfId="11543" xr:uid="{00000000-0005-0000-0000-0000883A0000}"/>
    <cellStyle name="T_ÿÿÿÿÿ 2 2 2" xfId="11544" xr:uid="{00000000-0005-0000-0000-0000893A0000}"/>
    <cellStyle name="T_ÿÿÿÿÿ 2 2 3" xfId="11545" xr:uid="{00000000-0005-0000-0000-00008A3A0000}"/>
    <cellStyle name="T_ÿÿÿÿÿ 2 3" xfId="11546" xr:uid="{00000000-0005-0000-0000-00008B3A0000}"/>
    <cellStyle name="T_ÿÿÿÿÿ 2 3 2" xfId="11547" xr:uid="{00000000-0005-0000-0000-00008C3A0000}"/>
    <cellStyle name="T_ÿÿÿÿÿ 2 3 3" xfId="11548" xr:uid="{00000000-0005-0000-0000-00008D3A0000}"/>
    <cellStyle name="T_ÿÿÿÿÿ 2 4" xfId="11549" xr:uid="{00000000-0005-0000-0000-00008E3A0000}"/>
    <cellStyle name="T_ÿÿÿÿÿ 2 5" xfId="11550" xr:uid="{00000000-0005-0000-0000-00008F3A0000}"/>
    <cellStyle name="T_ÿÿÿÿÿ 3" xfId="11551" xr:uid="{00000000-0005-0000-0000-0000903A0000}"/>
    <cellStyle name="T_ÿÿÿÿÿ 3 2" xfId="11552" xr:uid="{00000000-0005-0000-0000-0000913A0000}"/>
    <cellStyle name="T_ÿÿÿÿÿ 3 2 2" xfId="11553" xr:uid="{00000000-0005-0000-0000-0000923A0000}"/>
    <cellStyle name="T_ÿÿÿÿÿ 3 2 3" xfId="11554" xr:uid="{00000000-0005-0000-0000-0000933A0000}"/>
    <cellStyle name="T_ÿÿÿÿÿ 3 3" xfId="11555" xr:uid="{00000000-0005-0000-0000-0000943A0000}"/>
    <cellStyle name="T_ÿÿÿÿÿ 3 3 2" xfId="11556" xr:uid="{00000000-0005-0000-0000-0000953A0000}"/>
    <cellStyle name="T_ÿÿÿÿÿ 3 3 3" xfId="11557" xr:uid="{00000000-0005-0000-0000-0000963A0000}"/>
    <cellStyle name="T_ÿÿÿÿÿ 3 4" xfId="11558" xr:uid="{00000000-0005-0000-0000-0000973A0000}"/>
    <cellStyle name="T_ÿÿÿÿÿ 3 5" xfId="11559" xr:uid="{00000000-0005-0000-0000-0000983A0000}"/>
    <cellStyle name="T_ÿÿÿÿÿ 4" xfId="11560" xr:uid="{00000000-0005-0000-0000-0000993A0000}"/>
    <cellStyle name="T_ÿÿÿÿÿ 4 2" xfId="11561" xr:uid="{00000000-0005-0000-0000-00009A3A0000}"/>
    <cellStyle name="T_ÿÿÿÿÿ 4 3" xfId="11562" xr:uid="{00000000-0005-0000-0000-00009B3A0000}"/>
    <cellStyle name="T_ÿÿÿÿÿ 5" xfId="11563" xr:uid="{00000000-0005-0000-0000-00009C3A0000}"/>
    <cellStyle name="T_ÿÿÿÿÿ 5 2" xfId="11564" xr:uid="{00000000-0005-0000-0000-00009D3A0000}"/>
    <cellStyle name="T_ÿÿÿÿÿ 5 3" xfId="11565" xr:uid="{00000000-0005-0000-0000-00009E3A0000}"/>
    <cellStyle name="T_ÿÿÿÿÿ 6" xfId="11566" xr:uid="{00000000-0005-0000-0000-00009F3A0000}"/>
    <cellStyle name="T_ÿÿÿÿÿ 7" xfId="11567" xr:uid="{00000000-0005-0000-0000-0000A03A0000}"/>
    <cellStyle name="T_ÿÿÿÿÿ_!1 1 bao cao giao KH ve HTCMT vung TNB   12-12-2011" xfId="13147" xr:uid="{00000000-0005-0000-0000-0000A13A0000}"/>
    <cellStyle name="T_ÿÿÿÿÿ_!1 1 bao cao giao KH ve HTCMT vung TNB   12-12-2011 2" xfId="13148" xr:uid="{00000000-0005-0000-0000-0000A23A0000}"/>
    <cellStyle name="T_ÿÿÿÿÿ_131114- Bieu giao du toan CTMTQG 2014 giao" xfId="11568" xr:uid="{00000000-0005-0000-0000-0000A33A0000}"/>
    <cellStyle name="T_ÿÿÿÿÿ_131114- Bieu giao du toan CTMTQG 2014 giao 2" xfId="11569" xr:uid="{00000000-0005-0000-0000-0000A43A0000}"/>
    <cellStyle name="T_ÿÿÿÿÿ_131114- Bieu giao du toan CTMTQG 2014 giao 2 2" xfId="11570" xr:uid="{00000000-0005-0000-0000-0000A53A0000}"/>
    <cellStyle name="T_ÿÿÿÿÿ_131114- Bieu giao du toan CTMTQG 2014 giao 2 2 2" xfId="11571" xr:uid="{00000000-0005-0000-0000-0000A63A0000}"/>
    <cellStyle name="T_ÿÿÿÿÿ_131114- Bieu giao du toan CTMTQG 2014 giao 2 2 3" xfId="11572" xr:uid="{00000000-0005-0000-0000-0000A73A0000}"/>
    <cellStyle name="T_ÿÿÿÿÿ_131114- Bieu giao du toan CTMTQG 2014 giao 2 3" xfId="11573" xr:uid="{00000000-0005-0000-0000-0000A83A0000}"/>
    <cellStyle name="T_ÿÿÿÿÿ_131114- Bieu giao du toan CTMTQG 2014 giao 2 3 2" xfId="11574" xr:uid="{00000000-0005-0000-0000-0000A93A0000}"/>
    <cellStyle name="T_ÿÿÿÿÿ_131114- Bieu giao du toan CTMTQG 2014 giao 2 3 3" xfId="11575" xr:uid="{00000000-0005-0000-0000-0000AA3A0000}"/>
    <cellStyle name="T_ÿÿÿÿÿ_131114- Bieu giao du toan CTMTQG 2014 giao 2 4" xfId="11576" xr:uid="{00000000-0005-0000-0000-0000AB3A0000}"/>
    <cellStyle name="T_ÿÿÿÿÿ_131114- Bieu giao du toan CTMTQG 2014 giao 2 5" xfId="11577" xr:uid="{00000000-0005-0000-0000-0000AC3A0000}"/>
    <cellStyle name="T_ÿÿÿÿÿ_131114- Bieu giao du toan CTMTQG 2014 giao 3" xfId="11578" xr:uid="{00000000-0005-0000-0000-0000AD3A0000}"/>
    <cellStyle name="T_ÿÿÿÿÿ_131114- Bieu giao du toan CTMTQG 2014 giao 3 2" xfId="11579" xr:uid="{00000000-0005-0000-0000-0000AE3A0000}"/>
    <cellStyle name="T_ÿÿÿÿÿ_131114- Bieu giao du toan CTMTQG 2014 giao 3 3" xfId="11580" xr:uid="{00000000-0005-0000-0000-0000AF3A0000}"/>
    <cellStyle name="T_ÿÿÿÿÿ_131114- Bieu giao du toan CTMTQG 2014 giao 4" xfId="11581" xr:uid="{00000000-0005-0000-0000-0000B03A0000}"/>
    <cellStyle name="T_ÿÿÿÿÿ_131114- Bieu giao du toan CTMTQG 2014 giao 4 2" xfId="11582" xr:uid="{00000000-0005-0000-0000-0000B13A0000}"/>
    <cellStyle name="T_ÿÿÿÿÿ_131114- Bieu giao du toan CTMTQG 2014 giao 4 3" xfId="11583" xr:uid="{00000000-0005-0000-0000-0000B23A0000}"/>
    <cellStyle name="T_ÿÿÿÿÿ_131114- Bieu giao du toan CTMTQG 2014 giao 5" xfId="11584" xr:uid="{00000000-0005-0000-0000-0000B33A0000}"/>
    <cellStyle name="T_ÿÿÿÿÿ_131114- Bieu giao du toan CTMTQG 2014 giao 6" xfId="11585" xr:uid="{00000000-0005-0000-0000-0000B43A0000}"/>
    <cellStyle name="T_ÿÿÿÿÿ_131114- Bieu giao du toan CTMTQG 2014 giao_Du toan chi NSDP 2017" xfId="11586" xr:uid="{00000000-0005-0000-0000-0000B53A0000}"/>
    <cellStyle name="T_ÿÿÿÿÿ_131114- Bieu giao du toan CTMTQG 2014 giao_Du toan chi NSDP 2017 2" xfId="11587" xr:uid="{00000000-0005-0000-0000-0000B63A0000}"/>
    <cellStyle name="T_ÿÿÿÿÿ_131114- Bieu giao du toan CTMTQG 2014 giao_Du toan chi NSDP 2017 2 2" xfId="11588" xr:uid="{00000000-0005-0000-0000-0000B73A0000}"/>
    <cellStyle name="T_ÿÿÿÿÿ_131114- Bieu giao du toan CTMTQG 2014 giao_Du toan chi NSDP 2017 2 3" xfId="11589" xr:uid="{00000000-0005-0000-0000-0000B83A0000}"/>
    <cellStyle name="T_ÿÿÿÿÿ_131114- Bieu giao du toan CTMTQG 2014 giao_Du toan chi NSDP 2017 3" xfId="11590" xr:uid="{00000000-0005-0000-0000-0000B93A0000}"/>
    <cellStyle name="T_ÿÿÿÿÿ_131114- Bieu giao du toan CTMTQG 2014 giao_Du toan chi NSDP 2017 3 2" xfId="11591" xr:uid="{00000000-0005-0000-0000-0000BA3A0000}"/>
    <cellStyle name="T_ÿÿÿÿÿ_131114- Bieu giao du toan CTMTQG 2014 giao_Du toan chi NSDP 2017 3 3" xfId="11592" xr:uid="{00000000-0005-0000-0000-0000BB3A0000}"/>
    <cellStyle name="T_ÿÿÿÿÿ_131114- Bieu giao du toan CTMTQG 2014 giao_Du toan chi NSDP 2017 4" xfId="11593" xr:uid="{00000000-0005-0000-0000-0000BC3A0000}"/>
    <cellStyle name="T_ÿÿÿÿÿ_131114- Bieu giao du toan CTMTQG 2014 giao_Du toan chi NSDP 2017 5" xfId="11594" xr:uid="{00000000-0005-0000-0000-0000BD3A0000}"/>
    <cellStyle name="T_ÿÿÿÿÿ_160715 Mau bieu du toan vong I nam 2017" xfId="11595" xr:uid="{00000000-0005-0000-0000-0000BE3A0000}"/>
    <cellStyle name="T_ÿÿÿÿÿ_160715 Mau bieu du toan vong I nam 2017 2" xfId="11596" xr:uid="{00000000-0005-0000-0000-0000BF3A0000}"/>
    <cellStyle name="T_ÿÿÿÿÿ_160715 Mau bieu du toan vong I nam 2017 2 2" xfId="11597" xr:uid="{00000000-0005-0000-0000-0000C03A0000}"/>
    <cellStyle name="T_ÿÿÿÿÿ_160715 Mau bieu du toan vong I nam 2017 2 3" xfId="11598" xr:uid="{00000000-0005-0000-0000-0000C13A0000}"/>
    <cellStyle name="T_ÿÿÿÿÿ_160715 Mau bieu du toan vong I nam 2017 3" xfId="11599" xr:uid="{00000000-0005-0000-0000-0000C23A0000}"/>
    <cellStyle name="T_ÿÿÿÿÿ_160715 Mau bieu du toan vong I nam 2017 3 2" xfId="11600" xr:uid="{00000000-0005-0000-0000-0000C33A0000}"/>
    <cellStyle name="T_ÿÿÿÿÿ_160715 Mau bieu du toan vong I nam 2017 3 3" xfId="11601" xr:uid="{00000000-0005-0000-0000-0000C43A0000}"/>
    <cellStyle name="T_ÿÿÿÿÿ_160715 Mau bieu du toan vong I nam 2017 4" xfId="11602" xr:uid="{00000000-0005-0000-0000-0000C53A0000}"/>
    <cellStyle name="T_ÿÿÿÿÿ_160715 Mau bieu du toan vong I nam 2017 5" xfId="11603" xr:uid="{00000000-0005-0000-0000-0000C63A0000}"/>
    <cellStyle name="T_ÿÿÿÿÿ_Bieu mau cong trinh khoi cong moi 3-4" xfId="13149" xr:uid="{00000000-0005-0000-0000-0000C73A0000}"/>
    <cellStyle name="T_ÿÿÿÿÿ_Bieu mau cong trinh khoi cong moi 3-4 2" xfId="13150" xr:uid="{00000000-0005-0000-0000-0000C83A0000}"/>
    <cellStyle name="T_ÿÿÿÿÿ_Bieu mau cong trinh khoi cong moi 3-4_!1 1 bao cao giao KH ve HTCMT vung TNB   12-12-2011" xfId="13151" xr:uid="{00000000-0005-0000-0000-0000C93A0000}"/>
    <cellStyle name="T_ÿÿÿÿÿ_Bieu mau cong trinh khoi cong moi 3-4_!1 1 bao cao giao KH ve HTCMT vung TNB   12-12-2011 2" xfId="13152" xr:uid="{00000000-0005-0000-0000-0000CA3A0000}"/>
    <cellStyle name="T_ÿÿÿÿÿ_Bieu mau cong trinh khoi cong moi 3-4_KH TPCP vung TNB (03-1-2012)" xfId="13153" xr:uid="{00000000-0005-0000-0000-0000CB3A0000}"/>
    <cellStyle name="T_ÿÿÿÿÿ_Bieu mau cong trinh khoi cong moi 3-4_KH TPCP vung TNB (03-1-2012) 2" xfId="13154" xr:uid="{00000000-0005-0000-0000-0000CC3A0000}"/>
    <cellStyle name="T_ÿÿÿÿÿ_Bieu3ODA" xfId="13155" xr:uid="{00000000-0005-0000-0000-0000CD3A0000}"/>
    <cellStyle name="T_ÿÿÿÿÿ_Bieu3ODA 2" xfId="13156" xr:uid="{00000000-0005-0000-0000-0000CE3A0000}"/>
    <cellStyle name="T_ÿÿÿÿÿ_Bieu3ODA_!1 1 bao cao giao KH ve HTCMT vung TNB   12-12-2011" xfId="13157" xr:uid="{00000000-0005-0000-0000-0000CF3A0000}"/>
    <cellStyle name="T_ÿÿÿÿÿ_Bieu3ODA_!1 1 bao cao giao KH ve HTCMT vung TNB   12-12-2011 2" xfId="13158" xr:uid="{00000000-0005-0000-0000-0000D03A0000}"/>
    <cellStyle name="T_ÿÿÿÿÿ_Bieu3ODA_KH TPCP vung TNB (03-1-2012)" xfId="13159" xr:uid="{00000000-0005-0000-0000-0000D13A0000}"/>
    <cellStyle name="T_ÿÿÿÿÿ_Bieu3ODA_KH TPCP vung TNB (03-1-2012) 2" xfId="13160" xr:uid="{00000000-0005-0000-0000-0000D23A0000}"/>
    <cellStyle name="T_ÿÿÿÿÿ_Bieu4HTMT" xfId="13161" xr:uid="{00000000-0005-0000-0000-0000D33A0000}"/>
    <cellStyle name="T_ÿÿÿÿÿ_Bieu4HTMT 2" xfId="13162" xr:uid="{00000000-0005-0000-0000-0000D43A0000}"/>
    <cellStyle name="T_ÿÿÿÿÿ_Bieu4HTMT_!1 1 bao cao giao KH ve HTCMT vung TNB   12-12-2011" xfId="13163" xr:uid="{00000000-0005-0000-0000-0000D53A0000}"/>
    <cellStyle name="T_ÿÿÿÿÿ_Bieu4HTMT_!1 1 bao cao giao KH ve HTCMT vung TNB   12-12-2011 2" xfId="13164" xr:uid="{00000000-0005-0000-0000-0000D63A0000}"/>
    <cellStyle name="T_ÿÿÿÿÿ_Bieu4HTMT_KH TPCP vung TNB (03-1-2012)" xfId="13165" xr:uid="{00000000-0005-0000-0000-0000D73A0000}"/>
    <cellStyle name="T_ÿÿÿÿÿ_Bieu4HTMT_KH TPCP vung TNB (03-1-2012) 2" xfId="13166" xr:uid="{00000000-0005-0000-0000-0000D83A0000}"/>
    <cellStyle name="T_ÿÿÿÿÿ_Du toan chi NSDP 2017" xfId="11604" xr:uid="{00000000-0005-0000-0000-0000D93A0000}"/>
    <cellStyle name="T_ÿÿÿÿÿ_Du toan chi NSDP 2017 2" xfId="11605" xr:uid="{00000000-0005-0000-0000-0000DA3A0000}"/>
    <cellStyle name="T_ÿÿÿÿÿ_Du toan chi NSDP 2017 2 2" xfId="11606" xr:uid="{00000000-0005-0000-0000-0000DB3A0000}"/>
    <cellStyle name="T_ÿÿÿÿÿ_Du toan chi NSDP 2017 2 3" xfId="11607" xr:uid="{00000000-0005-0000-0000-0000DC3A0000}"/>
    <cellStyle name="T_ÿÿÿÿÿ_Du toan chi NSDP 2017 3" xfId="11608" xr:uid="{00000000-0005-0000-0000-0000DD3A0000}"/>
    <cellStyle name="T_ÿÿÿÿÿ_Du toan chi NSDP 2017 3 2" xfId="11609" xr:uid="{00000000-0005-0000-0000-0000DE3A0000}"/>
    <cellStyle name="T_ÿÿÿÿÿ_Du toan chi NSDP 2017 3 3" xfId="11610" xr:uid="{00000000-0005-0000-0000-0000DF3A0000}"/>
    <cellStyle name="T_ÿÿÿÿÿ_Du toan chi NSDP 2017 4" xfId="11611" xr:uid="{00000000-0005-0000-0000-0000E03A0000}"/>
    <cellStyle name="T_ÿÿÿÿÿ_Du toan chi NSDP 2017 5" xfId="11612" xr:uid="{00000000-0005-0000-0000-0000E13A0000}"/>
    <cellStyle name="T_ÿÿÿÿÿ_KH TPCP vung TNB (03-1-2012)" xfId="13169" xr:uid="{00000000-0005-0000-0000-0000E23A0000}"/>
    <cellStyle name="T_ÿÿÿÿÿ_KH TPCP vung TNB (03-1-2012) 2" xfId="13170" xr:uid="{00000000-0005-0000-0000-0000E33A0000}"/>
    <cellStyle name="T_ÿÿÿÿÿ_kien giang 2" xfId="13167" xr:uid="{00000000-0005-0000-0000-0000E43A0000}"/>
    <cellStyle name="T_ÿÿÿÿÿ_kien giang 2 2" xfId="13168" xr:uid="{00000000-0005-0000-0000-0000E53A0000}"/>
    <cellStyle name="tde" xfId="11613" xr:uid="{00000000-0005-0000-0000-0000E63A0000}"/>
    <cellStyle name="Text" xfId="11614" xr:uid="{00000000-0005-0000-0000-0000E73A0000}"/>
    <cellStyle name="Text Indent A" xfId="11615" xr:uid="{00000000-0005-0000-0000-0000E83A0000}"/>
    <cellStyle name="Text Indent A 2" xfId="11616" xr:uid="{00000000-0005-0000-0000-0000E93A0000}"/>
    <cellStyle name="Text Indent A 3" xfId="11617" xr:uid="{00000000-0005-0000-0000-0000EA3A0000}"/>
    <cellStyle name="Text Indent A 4" xfId="11618" xr:uid="{00000000-0005-0000-0000-0000EB3A0000}"/>
    <cellStyle name="Text Indent A_160627 Dinh muc chi thuong xuyen 2017 -73% - 72-28 theo can doi cua TCT" xfId="11619" xr:uid="{00000000-0005-0000-0000-0000EC3A0000}"/>
    <cellStyle name="Text Indent B" xfId="11620" xr:uid="{00000000-0005-0000-0000-0000ED3A0000}"/>
    <cellStyle name="Text Indent B 2" xfId="11621" xr:uid="{00000000-0005-0000-0000-0000EE3A0000}"/>
    <cellStyle name="Text Indent B 3" xfId="11622" xr:uid="{00000000-0005-0000-0000-0000EF3A0000}"/>
    <cellStyle name="Text Indent B 4" xfId="11623" xr:uid="{00000000-0005-0000-0000-0000F03A0000}"/>
    <cellStyle name="Text Indent B 5" xfId="11624" xr:uid="{00000000-0005-0000-0000-0000F13A0000}"/>
    <cellStyle name="Text Indent B_161014 Bieu bo sung co muc tieu nam 2017 - dieu chinh chieu 19_10" xfId="11625" xr:uid="{00000000-0005-0000-0000-0000F23A0000}"/>
    <cellStyle name="Text Indent C" xfId="11626" xr:uid="{00000000-0005-0000-0000-0000F33A0000}"/>
    <cellStyle name="Text Indent C 2" xfId="11627" xr:uid="{00000000-0005-0000-0000-0000F43A0000}"/>
    <cellStyle name="Text Indent C 3" xfId="11628" xr:uid="{00000000-0005-0000-0000-0000F53A0000}"/>
    <cellStyle name="Text Indent C 4" xfId="11629" xr:uid="{00000000-0005-0000-0000-0000F63A0000}"/>
    <cellStyle name="Text Indent C 5" xfId="11630" xr:uid="{00000000-0005-0000-0000-0000F73A0000}"/>
    <cellStyle name="Text Indent C_161014 Bieu bo sung co muc tieu nam 2017 - dieu chinh chieu 19_10" xfId="11631" xr:uid="{00000000-0005-0000-0000-0000F83A0000}"/>
    <cellStyle name="Text_Bao cao doan cong tac cua Bo thang 4-2010" xfId="11632" xr:uid="{00000000-0005-0000-0000-0000F93A0000}"/>
    <cellStyle name="th" xfId="130" xr:uid="{00000000-0005-0000-0000-0000FA3A0000}"/>
    <cellStyle name="th 2" xfId="11760" xr:uid="{00000000-0005-0000-0000-0000FB3A0000}"/>
    <cellStyle name="th 2 2" xfId="11761" xr:uid="{00000000-0005-0000-0000-0000FC3A0000}"/>
    <cellStyle name="th 2 2 2" xfId="11762" xr:uid="{00000000-0005-0000-0000-0000FD3A0000}"/>
    <cellStyle name="th 2 2 3" xfId="11763" xr:uid="{00000000-0005-0000-0000-0000FE3A0000}"/>
    <cellStyle name="th 2 3" xfId="11764" xr:uid="{00000000-0005-0000-0000-0000FF3A0000}"/>
    <cellStyle name="th 2 3 2" xfId="11765" xr:uid="{00000000-0005-0000-0000-0000003B0000}"/>
    <cellStyle name="th 2 3 3" xfId="11766" xr:uid="{00000000-0005-0000-0000-0000013B0000}"/>
    <cellStyle name="th 2 4" xfId="11767" xr:uid="{00000000-0005-0000-0000-0000023B0000}"/>
    <cellStyle name="th 2 5" xfId="11768" xr:uid="{00000000-0005-0000-0000-0000033B0000}"/>
    <cellStyle name="th 3" xfId="11769" xr:uid="{00000000-0005-0000-0000-0000043B0000}"/>
    <cellStyle name="th 3 2" xfId="11770" xr:uid="{00000000-0005-0000-0000-0000053B0000}"/>
    <cellStyle name="th 3 2 2" xfId="11771" xr:uid="{00000000-0005-0000-0000-0000063B0000}"/>
    <cellStyle name="th 3 2 3" xfId="11772" xr:uid="{00000000-0005-0000-0000-0000073B0000}"/>
    <cellStyle name="th 3 3" xfId="11773" xr:uid="{00000000-0005-0000-0000-0000083B0000}"/>
    <cellStyle name="th 3 3 2" xfId="11774" xr:uid="{00000000-0005-0000-0000-0000093B0000}"/>
    <cellStyle name="th 3 3 3" xfId="11775" xr:uid="{00000000-0005-0000-0000-00000A3B0000}"/>
    <cellStyle name="th 3 4" xfId="11776" xr:uid="{00000000-0005-0000-0000-00000B3B0000}"/>
    <cellStyle name="th 3 5" xfId="11777" xr:uid="{00000000-0005-0000-0000-00000C3B0000}"/>
    <cellStyle name="th 4" xfId="11778" xr:uid="{00000000-0005-0000-0000-00000D3B0000}"/>
    <cellStyle name="th 4 2" xfId="11779" xr:uid="{00000000-0005-0000-0000-00000E3B0000}"/>
    <cellStyle name="th 4 3" xfId="11780" xr:uid="{00000000-0005-0000-0000-00000F3B0000}"/>
    <cellStyle name="th 5" xfId="11781" xr:uid="{00000000-0005-0000-0000-0000103B0000}"/>
    <cellStyle name="th 5 2" xfId="11782" xr:uid="{00000000-0005-0000-0000-0000113B0000}"/>
    <cellStyle name="th 5 3" xfId="11783" xr:uid="{00000000-0005-0000-0000-0000123B0000}"/>
    <cellStyle name="th 6" xfId="11784" xr:uid="{00000000-0005-0000-0000-0000133B0000}"/>
    <cellStyle name="th 7" xfId="11785" xr:uid="{00000000-0005-0000-0000-0000143B0000}"/>
    <cellStyle name="th 8" xfId="13275" xr:uid="{00000000-0005-0000-0000-0000153B0000}"/>
    <cellStyle name="th 9" xfId="11759" xr:uid="{00000000-0005-0000-0000-0000163B0000}"/>
    <cellStyle name="th_CTMTQG 2015" xfId="13173" xr:uid="{00000000-0005-0000-0000-0000173B0000}"/>
    <cellStyle name="than" xfId="11786" xr:uid="{00000000-0005-0000-0000-0000183B0000}"/>
    <cellStyle name="thanh" xfId="11787" xr:uid="{00000000-0005-0000-0000-0000193B0000}"/>
    <cellStyle name="þ_x001d_ð¤_x000c_¯þ_x0014__x000d_¨þU_x0001_À_x0004_ _x0015__x000f__x0001__x0001_" xfId="115" xr:uid="{00000000-0005-0000-0000-00001A3B0000}"/>
    <cellStyle name="þ_x001d_ð¤_x000c_¯þ_x0014__x000d_¨þU_x0001_À_x0004_ _x0015__x000f__x0001__x0001_ 2" xfId="11789" xr:uid="{00000000-0005-0000-0000-00001B3B0000}"/>
    <cellStyle name="þ_x001d_ð¤_x000c_¯þ_x0014__x000d_¨þU_x0001_À_x0004_ _x0015__x000f__x0001__x0001_ 3" xfId="11790" xr:uid="{00000000-0005-0000-0000-00001C3B0000}"/>
    <cellStyle name="þ_x001d_ð¤_x000c_¯þ_x0014__x000d_¨þU_x0001_À_x0004_ _x0015__x000f__x0001__x0001_ 4" xfId="13264" xr:uid="{00000000-0005-0000-0000-00001D3B0000}"/>
    <cellStyle name="þ_x001d_ð¤_x000c_¯þ_x0014__x000d_¨þU_x0001_À_x0004_ _x0015__x000f__x0001__x0001_ 5" xfId="11788" xr:uid="{00000000-0005-0000-0000-00001E3B0000}"/>
    <cellStyle name="þ_x001d_ð·_x000c_æþ'_x000d_ßþU_x0001_Ø_x0005_ü_x0014__x0007__x0001__x0001_" xfId="131" xr:uid="{00000000-0005-0000-0000-00001F3B0000}"/>
    <cellStyle name="þ_x001d_ð·_x000c_æþ'_x000d_ßþU_x0001_Ø_x0005_ü_x0014__x0007__x0001__x0001_ 2" xfId="13276" xr:uid="{00000000-0005-0000-0000-0000203B0000}"/>
    <cellStyle name="þ_x001d_ð·_x000c_æþ'_x000d_ßþU_x0001_Ø_x0005_ü_x0014__x0007__x0001__x0001_ 3" xfId="11791" xr:uid="{00000000-0005-0000-0000-0000213B0000}"/>
    <cellStyle name="þ_x001d_ðÇ%Uý—&amp;Hý9_x0008_Ÿ s_x000a__x0007__x0001__x0001_" xfId="11792" xr:uid="{00000000-0005-0000-0000-0000223B0000}"/>
    <cellStyle name="þ_x001d_ðK_x000c_Fý_x001b__x000d_9ýU_x0001_Ð_x0008_¦)_x0007__x0001__x0001_" xfId="11793" xr:uid="{00000000-0005-0000-0000-0000233B0000}"/>
    <cellStyle name="thuong-10" xfId="132" xr:uid="{00000000-0005-0000-0000-0000243B0000}"/>
    <cellStyle name="thuong-10 2" xfId="13277" xr:uid="{00000000-0005-0000-0000-0000253B0000}"/>
    <cellStyle name="thuong-10 2 2" xfId="15545" xr:uid="{00000000-0005-0000-0000-0000263B0000}"/>
    <cellStyle name="thuong-10 3" xfId="11794" xr:uid="{00000000-0005-0000-0000-0000273B0000}"/>
    <cellStyle name="thuong-10 3 2" xfId="15546" xr:uid="{00000000-0005-0000-0000-0000283B0000}"/>
    <cellStyle name="thuong-10 4" xfId="15547" xr:uid="{00000000-0005-0000-0000-0000293B0000}"/>
    <cellStyle name="thuong-11" xfId="133" xr:uid="{00000000-0005-0000-0000-00002A3B0000}"/>
    <cellStyle name="thuong-11 2" xfId="11796" xr:uid="{00000000-0005-0000-0000-00002B3B0000}"/>
    <cellStyle name="thuong-11 2 2" xfId="11797" xr:uid="{00000000-0005-0000-0000-00002C3B0000}"/>
    <cellStyle name="thuong-11 2 2 2" xfId="15548" xr:uid="{00000000-0005-0000-0000-00002D3B0000}"/>
    <cellStyle name="thuong-11 2 3" xfId="11798" xr:uid="{00000000-0005-0000-0000-00002E3B0000}"/>
    <cellStyle name="thuong-11 2 3 2" xfId="15549" xr:uid="{00000000-0005-0000-0000-00002F3B0000}"/>
    <cellStyle name="thuong-11 2 4" xfId="15550" xr:uid="{00000000-0005-0000-0000-0000303B0000}"/>
    <cellStyle name="thuong-11 3" xfId="11799" xr:uid="{00000000-0005-0000-0000-0000313B0000}"/>
    <cellStyle name="thuong-11 3 2" xfId="15551" xr:uid="{00000000-0005-0000-0000-0000323B0000}"/>
    <cellStyle name="thuong-11 4" xfId="11800" xr:uid="{00000000-0005-0000-0000-0000333B0000}"/>
    <cellStyle name="thuong-11 4 2" xfId="15552" xr:uid="{00000000-0005-0000-0000-0000343B0000}"/>
    <cellStyle name="thuong-11 5" xfId="11801" xr:uid="{00000000-0005-0000-0000-0000353B0000}"/>
    <cellStyle name="thuong-11 5 2" xfId="15553" xr:uid="{00000000-0005-0000-0000-0000363B0000}"/>
    <cellStyle name="thuong-11 6" xfId="13278" xr:uid="{00000000-0005-0000-0000-0000373B0000}"/>
    <cellStyle name="thuong-11 6 2" xfId="15554" xr:uid="{00000000-0005-0000-0000-0000383B0000}"/>
    <cellStyle name="thuong-11 7" xfId="11795" xr:uid="{00000000-0005-0000-0000-0000393B0000}"/>
    <cellStyle name="thuong-11 7 2" xfId="15555" xr:uid="{00000000-0005-0000-0000-00003A3B0000}"/>
    <cellStyle name="thuong-11 8" xfId="15556" xr:uid="{00000000-0005-0000-0000-00003B3B0000}"/>
    <cellStyle name="Thuyet minh" xfId="11802" xr:uid="{00000000-0005-0000-0000-00003C3B0000}"/>
    <cellStyle name="thvt" xfId="11803" xr:uid="{00000000-0005-0000-0000-00003D3B0000}"/>
    <cellStyle name="Tien1" xfId="11633" xr:uid="{00000000-0005-0000-0000-00003E3B0000}"/>
    <cellStyle name="Tien1 2" xfId="15557" xr:uid="{00000000-0005-0000-0000-00003F3B0000}"/>
    <cellStyle name="Tiêu đề" xfId="11635" xr:uid="{00000000-0005-0000-0000-0000403B0000}"/>
    <cellStyle name="Tieu_de_2" xfId="11634" xr:uid="{00000000-0005-0000-0000-0000413B0000}"/>
    <cellStyle name="Times New Roman" xfId="11636" xr:uid="{00000000-0005-0000-0000-0000423B0000}"/>
    <cellStyle name="Tính toán" xfId="11637" xr:uid="{00000000-0005-0000-0000-0000433B0000}"/>
    <cellStyle name="Tính toán 2" xfId="11638" xr:uid="{00000000-0005-0000-0000-0000443B0000}"/>
    <cellStyle name="Tính toán 2 2" xfId="11639" xr:uid="{00000000-0005-0000-0000-0000453B0000}"/>
    <cellStyle name="Tính toán 2 2 2" xfId="11640" xr:uid="{00000000-0005-0000-0000-0000463B0000}"/>
    <cellStyle name="Tính toán 2 2 2 2" xfId="15558" xr:uid="{00000000-0005-0000-0000-0000473B0000}"/>
    <cellStyle name="Tính toán 2 2 3" xfId="11641" xr:uid="{00000000-0005-0000-0000-0000483B0000}"/>
    <cellStyle name="Tính toán 2 2 3 2" xfId="15559" xr:uid="{00000000-0005-0000-0000-0000493B0000}"/>
    <cellStyle name="Tính toán 2 2 4" xfId="15560" xr:uid="{00000000-0005-0000-0000-00004A3B0000}"/>
    <cellStyle name="Tính toán 2 3" xfId="11642" xr:uid="{00000000-0005-0000-0000-00004B3B0000}"/>
    <cellStyle name="Tính toán 2 3 2" xfId="11643" xr:uid="{00000000-0005-0000-0000-00004C3B0000}"/>
    <cellStyle name="Tính toán 2 3 2 2" xfId="15561" xr:uid="{00000000-0005-0000-0000-00004D3B0000}"/>
    <cellStyle name="Tính toán 2 3 3" xfId="11644" xr:uid="{00000000-0005-0000-0000-00004E3B0000}"/>
    <cellStyle name="Tính toán 2 3 3 2" xfId="15562" xr:uid="{00000000-0005-0000-0000-00004F3B0000}"/>
    <cellStyle name="Tính toán 2 3 4" xfId="15563" xr:uid="{00000000-0005-0000-0000-0000503B0000}"/>
    <cellStyle name="Tính toán 2 4" xfId="11645" xr:uid="{00000000-0005-0000-0000-0000513B0000}"/>
    <cellStyle name="Tính toán 2 4 2" xfId="15564" xr:uid="{00000000-0005-0000-0000-0000523B0000}"/>
    <cellStyle name="Tính toán 2 5" xfId="11646" xr:uid="{00000000-0005-0000-0000-0000533B0000}"/>
    <cellStyle name="Tính toán 2 5 2" xfId="15565" xr:uid="{00000000-0005-0000-0000-0000543B0000}"/>
    <cellStyle name="Tính toán 2 6" xfId="15566" xr:uid="{00000000-0005-0000-0000-0000553B0000}"/>
    <cellStyle name="Tính toán 3" xfId="11647" xr:uid="{00000000-0005-0000-0000-0000563B0000}"/>
    <cellStyle name="Tính toán 3 2" xfId="11648" xr:uid="{00000000-0005-0000-0000-0000573B0000}"/>
    <cellStyle name="Tính toán 3 2 2" xfId="15567" xr:uid="{00000000-0005-0000-0000-0000583B0000}"/>
    <cellStyle name="Tính toán 3 3" xfId="11649" xr:uid="{00000000-0005-0000-0000-0000593B0000}"/>
    <cellStyle name="Tính toán 3 3 2" xfId="15568" xr:uid="{00000000-0005-0000-0000-00005A3B0000}"/>
    <cellStyle name="Tính toán 3 4" xfId="15569" xr:uid="{00000000-0005-0000-0000-00005B3B0000}"/>
    <cellStyle name="Tính toán 4" xfId="11650" xr:uid="{00000000-0005-0000-0000-00005C3B0000}"/>
    <cellStyle name="Tính toán 4 2" xfId="11651" xr:uid="{00000000-0005-0000-0000-00005D3B0000}"/>
    <cellStyle name="Tính toán 4 2 2" xfId="15570" xr:uid="{00000000-0005-0000-0000-00005E3B0000}"/>
    <cellStyle name="Tính toán 4 3" xfId="11652" xr:uid="{00000000-0005-0000-0000-00005F3B0000}"/>
    <cellStyle name="Tính toán 4 3 2" xfId="15571" xr:uid="{00000000-0005-0000-0000-0000603B0000}"/>
    <cellStyle name="Tính toán 4 4" xfId="15572" xr:uid="{00000000-0005-0000-0000-0000613B0000}"/>
    <cellStyle name="Tính toán 5" xfId="11653" xr:uid="{00000000-0005-0000-0000-0000623B0000}"/>
    <cellStyle name="Tính toán 5 2" xfId="15573" xr:uid="{00000000-0005-0000-0000-0000633B0000}"/>
    <cellStyle name="Tính toán 6" xfId="11654" xr:uid="{00000000-0005-0000-0000-0000643B0000}"/>
    <cellStyle name="Tính toán 6 2" xfId="15574" xr:uid="{00000000-0005-0000-0000-0000653B0000}"/>
    <cellStyle name="Tính toán 7" xfId="11655" xr:uid="{00000000-0005-0000-0000-0000663B0000}"/>
    <cellStyle name="Tính toán 7 2" xfId="15575" xr:uid="{00000000-0005-0000-0000-0000673B0000}"/>
    <cellStyle name="Tính toán 8" xfId="15576" xr:uid="{00000000-0005-0000-0000-0000683B0000}"/>
    <cellStyle name="tit1" xfId="114" xr:uid="{00000000-0005-0000-0000-0000693B0000}"/>
    <cellStyle name="tit1 2" xfId="13263" xr:uid="{00000000-0005-0000-0000-00006A3B0000}"/>
    <cellStyle name="tit1 3" xfId="11656" xr:uid="{00000000-0005-0000-0000-00006B3B0000}"/>
    <cellStyle name="tit2" xfId="126" xr:uid="{00000000-0005-0000-0000-00006C3B0000}"/>
    <cellStyle name="tit2 10" xfId="11657" xr:uid="{00000000-0005-0000-0000-00006D3B0000}"/>
    <cellStyle name="tit2 10 2" xfId="15577" xr:uid="{00000000-0005-0000-0000-00006E3B0000}"/>
    <cellStyle name="tit2 2" xfId="11658" xr:uid="{00000000-0005-0000-0000-00006F3B0000}"/>
    <cellStyle name="tit2 2 2" xfId="11659" xr:uid="{00000000-0005-0000-0000-0000703B0000}"/>
    <cellStyle name="tit2 2 2 2" xfId="11660" xr:uid="{00000000-0005-0000-0000-0000713B0000}"/>
    <cellStyle name="tit2 2 2 2 2" xfId="15578" xr:uid="{00000000-0005-0000-0000-0000723B0000}"/>
    <cellStyle name="tit2 2 2 3" xfId="11661" xr:uid="{00000000-0005-0000-0000-0000733B0000}"/>
    <cellStyle name="tit2 2 2 3 2" xfId="15579" xr:uid="{00000000-0005-0000-0000-0000743B0000}"/>
    <cellStyle name="tit2 2 2 4" xfId="15580" xr:uid="{00000000-0005-0000-0000-0000753B0000}"/>
    <cellStyle name="tit2 2 3" xfId="11662" xr:uid="{00000000-0005-0000-0000-0000763B0000}"/>
    <cellStyle name="tit2 2 3 2" xfId="11663" xr:uid="{00000000-0005-0000-0000-0000773B0000}"/>
    <cellStyle name="tit2 2 3 2 2" xfId="15581" xr:uid="{00000000-0005-0000-0000-0000783B0000}"/>
    <cellStyle name="tit2 2 3 3" xfId="11664" xr:uid="{00000000-0005-0000-0000-0000793B0000}"/>
    <cellStyle name="tit2 2 3 3 2" xfId="15582" xr:uid="{00000000-0005-0000-0000-00007A3B0000}"/>
    <cellStyle name="tit2 2 3 4" xfId="15583" xr:uid="{00000000-0005-0000-0000-00007B3B0000}"/>
    <cellStyle name="tit2 2 4" xfId="11665" xr:uid="{00000000-0005-0000-0000-00007C3B0000}"/>
    <cellStyle name="tit2 2 4 2" xfId="15584" xr:uid="{00000000-0005-0000-0000-00007D3B0000}"/>
    <cellStyle name="tit2 2 5" xfId="11666" xr:uid="{00000000-0005-0000-0000-00007E3B0000}"/>
    <cellStyle name="tit2 2 5 2" xfId="15585" xr:uid="{00000000-0005-0000-0000-00007F3B0000}"/>
    <cellStyle name="tit2 2 6" xfId="15586" xr:uid="{00000000-0005-0000-0000-0000803B0000}"/>
    <cellStyle name="tit2 3" xfId="11667" xr:uid="{00000000-0005-0000-0000-0000813B0000}"/>
    <cellStyle name="tit2 3 2" xfId="11668" xr:uid="{00000000-0005-0000-0000-0000823B0000}"/>
    <cellStyle name="tit2 3 2 2" xfId="11669" xr:uid="{00000000-0005-0000-0000-0000833B0000}"/>
    <cellStyle name="tit2 3 2 2 2" xfId="15587" xr:uid="{00000000-0005-0000-0000-0000843B0000}"/>
    <cellStyle name="tit2 3 2 3" xfId="11670" xr:uid="{00000000-0005-0000-0000-0000853B0000}"/>
    <cellStyle name="tit2 3 2 3 2" xfId="15588" xr:uid="{00000000-0005-0000-0000-0000863B0000}"/>
    <cellStyle name="tit2 3 2 4" xfId="15589" xr:uid="{00000000-0005-0000-0000-0000873B0000}"/>
    <cellStyle name="tit2 3 3" xfId="11671" xr:uid="{00000000-0005-0000-0000-0000883B0000}"/>
    <cellStyle name="tit2 3 3 2" xfId="11672" xr:uid="{00000000-0005-0000-0000-0000893B0000}"/>
    <cellStyle name="tit2 3 3 2 2" xfId="15590" xr:uid="{00000000-0005-0000-0000-00008A3B0000}"/>
    <cellStyle name="tit2 3 3 3" xfId="11673" xr:uid="{00000000-0005-0000-0000-00008B3B0000}"/>
    <cellStyle name="tit2 3 3 3 2" xfId="15591" xr:uid="{00000000-0005-0000-0000-00008C3B0000}"/>
    <cellStyle name="tit2 3 3 4" xfId="15592" xr:uid="{00000000-0005-0000-0000-00008D3B0000}"/>
    <cellStyle name="tit2 3 4" xfId="11674" xr:uid="{00000000-0005-0000-0000-00008E3B0000}"/>
    <cellStyle name="tit2 3 4 2" xfId="15593" xr:uid="{00000000-0005-0000-0000-00008F3B0000}"/>
    <cellStyle name="tit2 3 5" xfId="11675" xr:uid="{00000000-0005-0000-0000-0000903B0000}"/>
    <cellStyle name="tit2 3 5 2" xfId="15594" xr:uid="{00000000-0005-0000-0000-0000913B0000}"/>
    <cellStyle name="tit2 3 6" xfId="15595" xr:uid="{00000000-0005-0000-0000-0000923B0000}"/>
    <cellStyle name="tit2 4" xfId="11676" xr:uid="{00000000-0005-0000-0000-0000933B0000}"/>
    <cellStyle name="tit2 4 2" xfId="11677" xr:uid="{00000000-0005-0000-0000-0000943B0000}"/>
    <cellStyle name="tit2 4 2 2" xfId="15596" xr:uid="{00000000-0005-0000-0000-0000953B0000}"/>
    <cellStyle name="tit2 4 3" xfId="11678" xr:uid="{00000000-0005-0000-0000-0000963B0000}"/>
    <cellStyle name="tit2 4 3 2" xfId="15597" xr:uid="{00000000-0005-0000-0000-0000973B0000}"/>
    <cellStyle name="tit2 4 4" xfId="15598" xr:uid="{00000000-0005-0000-0000-0000983B0000}"/>
    <cellStyle name="tit2 5" xfId="11679" xr:uid="{00000000-0005-0000-0000-0000993B0000}"/>
    <cellStyle name="tit2 5 2" xfId="11680" xr:uid="{00000000-0005-0000-0000-00009A3B0000}"/>
    <cellStyle name="tit2 5 2 2" xfId="15599" xr:uid="{00000000-0005-0000-0000-00009B3B0000}"/>
    <cellStyle name="tit2 5 3" xfId="11681" xr:uid="{00000000-0005-0000-0000-00009C3B0000}"/>
    <cellStyle name="tit2 5 3 2" xfId="15600" xr:uid="{00000000-0005-0000-0000-00009D3B0000}"/>
    <cellStyle name="tit2 5 4" xfId="15601" xr:uid="{00000000-0005-0000-0000-00009E3B0000}"/>
    <cellStyle name="tit2 6" xfId="11682" xr:uid="{00000000-0005-0000-0000-00009F3B0000}"/>
    <cellStyle name="tit2 6 2" xfId="15602" xr:uid="{00000000-0005-0000-0000-0000A03B0000}"/>
    <cellStyle name="tit2 7" xfId="11683" xr:uid="{00000000-0005-0000-0000-0000A13B0000}"/>
    <cellStyle name="tit2 7 2" xfId="15603" xr:uid="{00000000-0005-0000-0000-0000A23B0000}"/>
    <cellStyle name="tit2 8" xfId="11684" xr:uid="{00000000-0005-0000-0000-0000A33B0000}"/>
    <cellStyle name="tit2 8 2" xfId="15604" xr:uid="{00000000-0005-0000-0000-0000A43B0000}"/>
    <cellStyle name="tit2 9" xfId="13272" xr:uid="{00000000-0005-0000-0000-0000A53B0000}"/>
    <cellStyle name="tit2 9 2" xfId="15605" xr:uid="{00000000-0005-0000-0000-0000A63B0000}"/>
    <cellStyle name="tit3" xfId="128" xr:uid="{00000000-0005-0000-0000-0000A73B0000}"/>
    <cellStyle name="tit3 2" xfId="13273" xr:uid="{00000000-0005-0000-0000-0000A83B0000}"/>
    <cellStyle name="tit3 3" xfId="11685" xr:uid="{00000000-0005-0000-0000-0000A93B0000}"/>
    <cellStyle name="tit4" xfId="129" xr:uid="{00000000-0005-0000-0000-0000AA3B0000}"/>
    <cellStyle name="tit4 2" xfId="13274" xr:uid="{00000000-0005-0000-0000-0000AB3B0000}"/>
    <cellStyle name="tit4 2 2" xfId="15606" xr:uid="{00000000-0005-0000-0000-0000AC3B0000}"/>
    <cellStyle name="tit4 3" xfId="11686" xr:uid="{00000000-0005-0000-0000-0000AD3B0000}"/>
    <cellStyle name="tit4 3 2" xfId="15607" xr:uid="{00000000-0005-0000-0000-0000AE3B0000}"/>
    <cellStyle name="tit4 4" xfId="15608" xr:uid="{00000000-0005-0000-0000-0000AF3B0000}"/>
    <cellStyle name="Title 2" xfId="11687" xr:uid="{00000000-0005-0000-0000-0000B03B0000}"/>
    <cellStyle name="Title 2 2" xfId="11688" xr:uid="{00000000-0005-0000-0000-0000B13B0000}"/>
    <cellStyle name="Title 3" xfId="11689" xr:uid="{00000000-0005-0000-0000-0000B23B0000}"/>
    <cellStyle name="Title 4" xfId="11690" xr:uid="{00000000-0005-0000-0000-0000B33B0000}"/>
    <cellStyle name="Title 5" xfId="11691" xr:uid="{00000000-0005-0000-0000-0000B43B0000}"/>
    <cellStyle name="Tổng" xfId="11734" xr:uid="{00000000-0005-0000-0000-0000B53B0000}"/>
    <cellStyle name="Tổng 2" xfId="11735" xr:uid="{00000000-0005-0000-0000-0000B63B0000}"/>
    <cellStyle name="Tổng 2 2" xfId="11736" xr:uid="{00000000-0005-0000-0000-0000B73B0000}"/>
    <cellStyle name="Tổng 2 2 2" xfId="11737" xr:uid="{00000000-0005-0000-0000-0000B83B0000}"/>
    <cellStyle name="Tổng 2 2 2 2" xfId="15609" xr:uid="{00000000-0005-0000-0000-0000B93B0000}"/>
    <cellStyle name="Tổng 2 2 3" xfId="11738" xr:uid="{00000000-0005-0000-0000-0000BA3B0000}"/>
    <cellStyle name="Tổng 2 2 3 2" xfId="15610" xr:uid="{00000000-0005-0000-0000-0000BB3B0000}"/>
    <cellStyle name="Tổng 2 2 4" xfId="15611" xr:uid="{00000000-0005-0000-0000-0000BC3B0000}"/>
    <cellStyle name="Tổng 2 3" xfId="11739" xr:uid="{00000000-0005-0000-0000-0000BD3B0000}"/>
    <cellStyle name="Tổng 2 3 2" xfId="11740" xr:uid="{00000000-0005-0000-0000-0000BE3B0000}"/>
    <cellStyle name="Tổng 2 3 2 2" xfId="15612" xr:uid="{00000000-0005-0000-0000-0000BF3B0000}"/>
    <cellStyle name="Tổng 2 3 3" xfId="11741" xr:uid="{00000000-0005-0000-0000-0000C03B0000}"/>
    <cellStyle name="Tổng 2 3 3 2" xfId="15613" xr:uid="{00000000-0005-0000-0000-0000C13B0000}"/>
    <cellStyle name="Tổng 2 3 4" xfId="15614" xr:uid="{00000000-0005-0000-0000-0000C23B0000}"/>
    <cellStyle name="Tổng 2 4" xfId="11742" xr:uid="{00000000-0005-0000-0000-0000C33B0000}"/>
    <cellStyle name="Tổng 2 4 2" xfId="15615" xr:uid="{00000000-0005-0000-0000-0000C43B0000}"/>
    <cellStyle name="Tổng 2 5" xfId="11743" xr:uid="{00000000-0005-0000-0000-0000C53B0000}"/>
    <cellStyle name="Tổng 2 5 2" xfId="15616" xr:uid="{00000000-0005-0000-0000-0000C63B0000}"/>
    <cellStyle name="Tổng 2 6" xfId="15617" xr:uid="{00000000-0005-0000-0000-0000C73B0000}"/>
    <cellStyle name="Tổng 3" xfId="11744" xr:uid="{00000000-0005-0000-0000-0000C83B0000}"/>
    <cellStyle name="Tổng 3 2" xfId="11745" xr:uid="{00000000-0005-0000-0000-0000C93B0000}"/>
    <cellStyle name="Tổng 3 2 2" xfId="15618" xr:uid="{00000000-0005-0000-0000-0000CA3B0000}"/>
    <cellStyle name="Tổng 3 3" xfId="11746" xr:uid="{00000000-0005-0000-0000-0000CB3B0000}"/>
    <cellStyle name="Tổng 3 3 2" xfId="15619" xr:uid="{00000000-0005-0000-0000-0000CC3B0000}"/>
    <cellStyle name="Tổng 3 4" xfId="15620" xr:uid="{00000000-0005-0000-0000-0000CD3B0000}"/>
    <cellStyle name="Tổng 4" xfId="11747" xr:uid="{00000000-0005-0000-0000-0000CE3B0000}"/>
    <cellStyle name="Tổng 4 2" xfId="11748" xr:uid="{00000000-0005-0000-0000-0000CF3B0000}"/>
    <cellStyle name="Tổng 4 2 2" xfId="15621" xr:uid="{00000000-0005-0000-0000-0000D03B0000}"/>
    <cellStyle name="Tổng 4 3" xfId="11749" xr:uid="{00000000-0005-0000-0000-0000D13B0000}"/>
    <cellStyle name="Tổng 4 3 2" xfId="15622" xr:uid="{00000000-0005-0000-0000-0000D23B0000}"/>
    <cellStyle name="Tổng 4 4" xfId="15623" xr:uid="{00000000-0005-0000-0000-0000D33B0000}"/>
    <cellStyle name="Tổng 5" xfId="11750" xr:uid="{00000000-0005-0000-0000-0000D43B0000}"/>
    <cellStyle name="Tổng 5 2" xfId="15624" xr:uid="{00000000-0005-0000-0000-0000D53B0000}"/>
    <cellStyle name="Tổng 6" xfId="11751" xr:uid="{00000000-0005-0000-0000-0000D63B0000}"/>
    <cellStyle name="Tổng 6 2" xfId="15625" xr:uid="{00000000-0005-0000-0000-0000D73B0000}"/>
    <cellStyle name="Tổng 7" xfId="11752" xr:uid="{00000000-0005-0000-0000-0000D83B0000}"/>
    <cellStyle name="Tổng 7 2" xfId="15626" xr:uid="{00000000-0005-0000-0000-0000D93B0000}"/>
    <cellStyle name="Tổng 8" xfId="15627" xr:uid="{00000000-0005-0000-0000-0000DA3B0000}"/>
    <cellStyle name="Tong so" xfId="13171" xr:uid="{00000000-0005-0000-0000-0000DB3B0000}"/>
    <cellStyle name="tong so 1" xfId="13172" xr:uid="{00000000-0005-0000-0000-0000DC3B0000}"/>
    <cellStyle name="tong so 1 2" xfId="15628" xr:uid="{00000000-0005-0000-0000-0000DD3B0000}"/>
    <cellStyle name="Tongcong" xfId="47" xr:uid="{00000000-0005-0000-0000-0000DE3B0000}"/>
    <cellStyle name="Tongcong 2" xfId="11693" xr:uid="{00000000-0005-0000-0000-0000DF3B0000}"/>
    <cellStyle name="Tongcong 2 2" xfId="15629" xr:uid="{00000000-0005-0000-0000-0000E03B0000}"/>
    <cellStyle name="Tongcong 3" xfId="13216" xr:uid="{00000000-0005-0000-0000-0000E13B0000}"/>
    <cellStyle name="Tongcong 3 2" xfId="15630" xr:uid="{00000000-0005-0000-0000-0000E23B0000}"/>
    <cellStyle name="Tongcong 4" xfId="11692" xr:uid="{00000000-0005-0000-0000-0000E33B0000}"/>
    <cellStyle name="Tongcong 4 2" xfId="15631" xr:uid="{00000000-0005-0000-0000-0000E43B0000}"/>
    <cellStyle name="Tongcong 5" xfId="15632" xr:uid="{00000000-0005-0000-0000-0000E53B0000}"/>
    <cellStyle name="Tốt" xfId="11753" xr:uid="{00000000-0005-0000-0000-0000E63B0000}"/>
    <cellStyle name="Tốt 2" xfId="11754" xr:uid="{00000000-0005-0000-0000-0000E73B0000}"/>
    <cellStyle name="Total 2" xfId="11694" xr:uid="{00000000-0005-0000-0000-0000E83B0000}"/>
    <cellStyle name="Total 2 2" xfId="11695" xr:uid="{00000000-0005-0000-0000-0000E93B0000}"/>
    <cellStyle name="Total 2 2 2" xfId="15633" xr:uid="{00000000-0005-0000-0000-0000EA3B0000}"/>
    <cellStyle name="Total 2 3" xfId="11696" xr:uid="{00000000-0005-0000-0000-0000EB3B0000}"/>
    <cellStyle name="Total 2 3 2" xfId="11697" xr:uid="{00000000-0005-0000-0000-0000EC3B0000}"/>
    <cellStyle name="Total 2 3 2 2" xfId="15634" xr:uid="{00000000-0005-0000-0000-0000ED3B0000}"/>
    <cellStyle name="Total 2 3 3" xfId="11698" xr:uid="{00000000-0005-0000-0000-0000EE3B0000}"/>
    <cellStyle name="Total 2 3 3 2" xfId="15635" xr:uid="{00000000-0005-0000-0000-0000EF3B0000}"/>
    <cellStyle name="Total 2 3 4" xfId="15636" xr:uid="{00000000-0005-0000-0000-0000F03B0000}"/>
    <cellStyle name="Total 2 4" xfId="11699" xr:uid="{00000000-0005-0000-0000-0000F13B0000}"/>
    <cellStyle name="Total 2 4 2" xfId="11700" xr:uid="{00000000-0005-0000-0000-0000F23B0000}"/>
    <cellStyle name="Total 2 4 2 2" xfId="15637" xr:uid="{00000000-0005-0000-0000-0000F33B0000}"/>
    <cellStyle name="Total 2 4 3" xfId="11701" xr:uid="{00000000-0005-0000-0000-0000F43B0000}"/>
    <cellStyle name="Total 2 4 3 2" xfId="15638" xr:uid="{00000000-0005-0000-0000-0000F53B0000}"/>
    <cellStyle name="Total 2 4 4" xfId="15639" xr:uid="{00000000-0005-0000-0000-0000F63B0000}"/>
    <cellStyle name="Total 2 5" xfId="11702" xr:uid="{00000000-0005-0000-0000-0000F73B0000}"/>
    <cellStyle name="Total 2 5 2" xfId="15640" xr:uid="{00000000-0005-0000-0000-0000F83B0000}"/>
    <cellStyle name="Total 2 6" xfId="11703" xr:uid="{00000000-0005-0000-0000-0000F93B0000}"/>
    <cellStyle name="Total 2 6 2" xfId="15641" xr:uid="{00000000-0005-0000-0000-0000FA3B0000}"/>
    <cellStyle name="Total 2 7" xfId="11704" xr:uid="{00000000-0005-0000-0000-0000FB3B0000}"/>
    <cellStyle name="Total 2 7 2" xfId="15642" xr:uid="{00000000-0005-0000-0000-0000FC3B0000}"/>
    <cellStyle name="Total 2 8" xfId="15643" xr:uid="{00000000-0005-0000-0000-0000FD3B0000}"/>
    <cellStyle name="Total 3" xfId="11705" xr:uid="{00000000-0005-0000-0000-0000FE3B0000}"/>
    <cellStyle name="Total 3 2" xfId="11706" xr:uid="{00000000-0005-0000-0000-0000FF3B0000}"/>
    <cellStyle name="Total 3 2 2" xfId="11707" xr:uid="{00000000-0005-0000-0000-0000003C0000}"/>
    <cellStyle name="Total 3 2 2 2" xfId="11708" xr:uid="{00000000-0005-0000-0000-0000013C0000}"/>
    <cellStyle name="Total 3 2 2 2 2" xfId="15644" xr:uid="{00000000-0005-0000-0000-0000023C0000}"/>
    <cellStyle name="Total 3 2 2 3" xfId="11709" xr:uid="{00000000-0005-0000-0000-0000033C0000}"/>
    <cellStyle name="Total 3 2 2 3 2" xfId="15645" xr:uid="{00000000-0005-0000-0000-0000043C0000}"/>
    <cellStyle name="Total 3 2 2 4" xfId="15646" xr:uid="{00000000-0005-0000-0000-0000053C0000}"/>
    <cellStyle name="Total 3 2 3" xfId="11710" xr:uid="{00000000-0005-0000-0000-0000063C0000}"/>
    <cellStyle name="Total 3 2 3 2" xfId="11711" xr:uid="{00000000-0005-0000-0000-0000073C0000}"/>
    <cellStyle name="Total 3 2 3 2 2" xfId="15647" xr:uid="{00000000-0005-0000-0000-0000083C0000}"/>
    <cellStyle name="Total 3 2 3 3" xfId="11712" xr:uid="{00000000-0005-0000-0000-0000093C0000}"/>
    <cellStyle name="Total 3 2 3 3 2" xfId="15648" xr:uid="{00000000-0005-0000-0000-00000A3C0000}"/>
    <cellStyle name="Total 3 2 3 4" xfId="15649" xr:uid="{00000000-0005-0000-0000-00000B3C0000}"/>
    <cellStyle name="Total 3 2 4" xfId="11713" xr:uid="{00000000-0005-0000-0000-00000C3C0000}"/>
    <cellStyle name="Total 3 2 4 2" xfId="15650" xr:uid="{00000000-0005-0000-0000-00000D3C0000}"/>
    <cellStyle name="Total 3 2 5" xfId="11714" xr:uid="{00000000-0005-0000-0000-00000E3C0000}"/>
    <cellStyle name="Total 3 2 5 2" xfId="15651" xr:uid="{00000000-0005-0000-0000-00000F3C0000}"/>
    <cellStyle name="Total 3 2 6" xfId="15652" xr:uid="{00000000-0005-0000-0000-0000103C0000}"/>
    <cellStyle name="Total 3 3" xfId="11715" xr:uid="{00000000-0005-0000-0000-0000113C0000}"/>
    <cellStyle name="Total 3 3 2" xfId="11716" xr:uid="{00000000-0005-0000-0000-0000123C0000}"/>
    <cellStyle name="Total 3 3 2 2" xfId="15653" xr:uid="{00000000-0005-0000-0000-0000133C0000}"/>
    <cellStyle name="Total 3 3 3" xfId="11717" xr:uid="{00000000-0005-0000-0000-0000143C0000}"/>
    <cellStyle name="Total 3 3 3 2" xfId="15654" xr:uid="{00000000-0005-0000-0000-0000153C0000}"/>
    <cellStyle name="Total 3 3 4" xfId="15655" xr:uid="{00000000-0005-0000-0000-0000163C0000}"/>
    <cellStyle name="Total 3 4" xfId="11718" xr:uid="{00000000-0005-0000-0000-0000173C0000}"/>
    <cellStyle name="Total 3 4 2" xfId="11719" xr:uid="{00000000-0005-0000-0000-0000183C0000}"/>
    <cellStyle name="Total 3 4 2 2" xfId="15656" xr:uid="{00000000-0005-0000-0000-0000193C0000}"/>
    <cellStyle name="Total 3 4 3" xfId="11720" xr:uid="{00000000-0005-0000-0000-00001A3C0000}"/>
    <cellStyle name="Total 3 4 3 2" xfId="15657" xr:uid="{00000000-0005-0000-0000-00001B3C0000}"/>
    <cellStyle name="Total 3 4 4" xfId="15658" xr:uid="{00000000-0005-0000-0000-00001C3C0000}"/>
    <cellStyle name="Total 3 5" xfId="11721" xr:uid="{00000000-0005-0000-0000-00001D3C0000}"/>
    <cellStyle name="Total 3 5 2" xfId="15659" xr:uid="{00000000-0005-0000-0000-00001E3C0000}"/>
    <cellStyle name="Total 3 6" xfId="11722" xr:uid="{00000000-0005-0000-0000-00001F3C0000}"/>
    <cellStyle name="Total 3 6 2" xfId="15660" xr:uid="{00000000-0005-0000-0000-0000203C0000}"/>
    <cellStyle name="Total 3 7" xfId="15661" xr:uid="{00000000-0005-0000-0000-0000213C0000}"/>
    <cellStyle name="Total 4" xfId="11723" xr:uid="{00000000-0005-0000-0000-0000223C0000}"/>
    <cellStyle name="Total 4 2" xfId="11724" xr:uid="{00000000-0005-0000-0000-0000233C0000}"/>
    <cellStyle name="Total 4 2 2" xfId="15662" xr:uid="{00000000-0005-0000-0000-0000243C0000}"/>
    <cellStyle name="Total 4 3" xfId="11725" xr:uid="{00000000-0005-0000-0000-0000253C0000}"/>
    <cellStyle name="Total 4 3 2" xfId="11726" xr:uid="{00000000-0005-0000-0000-0000263C0000}"/>
    <cellStyle name="Total 4 3 2 2" xfId="15663" xr:uid="{00000000-0005-0000-0000-0000273C0000}"/>
    <cellStyle name="Total 4 3 3" xfId="11727" xr:uid="{00000000-0005-0000-0000-0000283C0000}"/>
    <cellStyle name="Total 4 3 3 2" xfId="15664" xr:uid="{00000000-0005-0000-0000-0000293C0000}"/>
    <cellStyle name="Total 4 3 4" xfId="15665" xr:uid="{00000000-0005-0000-0000-00002A3C0000}"/>
    <cellStyle name="Total 4 4" xfId="11728" xr:uid="{00000000-0005-0000-0000-00002B3C0000}"/>
    <cellStyle name="Total 4 4 2" xfId="11729" xr:uid="{00000000-0005-0000-0000-00002C3C0000}"/>
    <cellStyle name="Total 4 4 2 2" xfId="15666" xr:uid="{00000000-0005-0000-0000-00002D3C0000}"/>
    <cellStyle name="Total 4 4 3" xfId="11730" xr:uid="{00000000-0005-0000-0000-00002E3C0000}"/>
    <cellStyle name="Total 4 4 3 2" xfId="15667" xr:uid="{00000000-0005-0000-0000-00002F3C0000}"/>
    <cellStyle name="Total 4 4 4" xfId="15668" xr:uid="{00000000-0005-0000-0000-0000303C0000}"/>
    <cellStyle name="Total 4 5" xfId="11731" xr:uid="{00000000-0005-0000-0000-0000313C0000}"/>
    <cellStyle name="Total 4 5 2" xfId="15669" xr:uid="{00000000-0005-0000-0000-0000323C0000}"/>
    <cellStyle name="Total 4 6" xfId="11732" xr:uid="{00000000-0005-0000-0000-0000333C0000}"/>
    <cellStyle name="Total 4 6 2" xfId="15670" xr:uid="{00000000-0005-0000-0000-0000343C0000}"/>
    <cellStyle name="Total 4 7" xfId="15671" xr:uid="{00000000-0005-0000-0000-0000353C0000}"/>
    <cellStyle name="Total 5" xfId="11733" xr:uid="{00000000-0005-0000-0000-0000363C0000}"/>
    <cellStyle name="Total 5 2" xfId="15672" xr:uid="{00000000-0005-0000-0000-0000373C0000}"/>
    <cellStyle name="trang" xfId="11804" xr:uid="{00000000-0005-0000-0000-0000383C0000}"/>
    <cellStyle name="trang 2" xfId="15673" xr:uid="{00000000-0005-0000-0000-0000393C0000}"/>
    <cellStyle name="Trung tính" xfId="11805" xr:uid="{00000000-0005-0000-0000-00003A3C0000}"/>
    <cellStyle name="Trung tính 2" xfId="11806" xr:uid="{00000000-0005-0000-0000-00003B3C0000}"/>
    <cellStyle name="tt1" xfId="11755" xr:uid="{00000000-0005-0000-0000-00003C3C0000}"/>
    <cellStyle name="Tuan" xfId="11756" xr:uid="{00000000-0005-0000-0000-00003D3C0000}"/>
    <cellStyle name="Tusental (0)_pldt" xfId="11757" xr:uid="{00000000-0005-0000-0000-00003E3C0000}"/>
    <cellStyle name="Tusental_pldt" xfId="11758" xr:uid="{00000000-0005-0000-0000-00003F3C0000}"/>
    <cellStyle name="u" xfId="11807" xr:uid="{00000000-0005-0000-0000-0000403C0000}"/>
    <cellStyle name="ux_3_¼­¿ï-¾È»ê" xfId="11808" xr:uid="{00000000-0005-0000-0000-0000413C0000}"/>
    <cellStyle name="Valuta (0)_CALPREZZ" xfId="11809" xr:uid="{00000000-0005-0000-0000-0000423C0000}"/>
    <cellStyle name="Valuta_ PESO ELETTR." xfId="11810" xr:uid="{00000000-0005-0000-0000-0000433C0000}"/>
    <cellStyle name="Văn bản Cảnh báo" xfId="11812" xr:uid="{00000000-0005-0000-0000-0000443C0000}"/>
    <cellStyle name="Văn bản Cảnh báo 2" xfId="11813" xr:uid="{00000000-0005-0000-0000-0000453C0000}"/>
    <cellStyle name="Văn bản Cảnh báo_140310 Tham dinh luong Ca Mau 2013" xfId="11814" xr:uid="{00000000-0005-0000-0000-0000463C0000}"/>
    <cellStyle name="Văn bản Giải thích" xfId="11815" xr:uid="{00000000-0005-0000-0000-0000473C0000}"/>
    <cellStyle name="Văn bản Giải thích 2" xfId="11816" xr:uid="{00000000-0005-0000-0000-0000483C0000}"/>
    <cellStyle name="Văn bản Giải thích_140310 Tham dinh luong Ca Mau 2013" xfId="11817" xr:uid="{00000000-0005-0000-0000-0000493C0000}"/>
    <cellStyle name="VANG1" xfId="11811" xr:uid="{00000000-0005-0000-0000-00004A3C0000}"/>
    <cellStyle name="VANG1 2" xfId="13174" xr:uid="{00000000-0005-0000-0000-00004B3C0000}"/>
    <cellStyle name="viet" xfId="135" xr:uid="{00000000-0005-0000-0000-00004C3C0000}"/>
    <cellStyle name="viet 2" xfId="13279" xr:uid="{00000000-0005-0000-0000-00004D3C0000}"/>
    <cellStyle name="viet 3" xfId="11818" xr:uid="{00000000-0005-0000-0000-00004E3C0000}"/>
    <cellStyle name="viet2" xfId="136" xr:uid="{00000000-0005-0000-0000-00004F3C0000}"/>
    <cellStyle name="viet2 10" xfId="11819" xr:uid="{00000000-0005-0000-0000-0000503C0000}"/>
    <cellStyle name="viet2 10 2" xfId="15674" xr:uid="{00000000-0005-0000-0000-0000513C0000}"/>
    <cellStyle name="viet2 11" xfId="15675" xr:uid="{00000000-0005-0000-0000-0000523C0000}"/>
    <cellStyle name="viet2 2" xfId="11820" xr:uid="{00000000-0005-0000-0000-0000533C0000}"/>
    <cellStyle name="viet2 2 2" xfId="11821" xr:uid="{00000000-0005-0000-0000-0000543C0000}"/>
    <cellStyle name="viet2 2 2 2" xfId="11822" xr:uid="{00000000-0005-0000-0000-0000553C0000}"/>
    <cellStyle name="viet2 2 2 2 2" xfId="15676" xr:uid="{00000000-0005-0000-0000-0000563C0000}"/>
    <cellStyle name="viet2 2 2 3" xfId="11823" xr:uid="{00000000-0005-0000-0000-0000573C0000}"/>
    <cellStyle name="viet2 2 2 3 2" xfId="15677" xr:uid="{00000000-0005-0000-0000-0000583C0000}"/>
    <cellStyle name="viet2 2 2 4" xfId="15678" xr:uid="{00000000-0005-0000-0000-0000593C0000}"/>
    <cellStyle name="viet2 2 3" xfId="11824" xr:uid="{00000000-0005-0000-0000-00005A3C0000}"/>
    <cellStyle name="viet2 2 3 2" xfId="11825" xr:uid="{00000000-0005-0000-0000-00005B3C0000}"/>
    <cellStyle name="viet2 2 3 2 2" xfId="15679" xr:uid="{00000000-0005-0000-0000-00005C3C0000}"/>
    <cellStyle name="viet2 2 3 3" xfId="11826" xr:uid="{00000000-0005-0000-0000-00005D3C0000}"/>
    <cellStyle name="viet2 2 3 3 2" xfId="15680" xr:uid="{00000000-0005-0000-0000-00005E3C0000}"/>
    <cellStyle name="viet2 2 3 4" xfId="15681" xr:uid="{00000000-0005-0000-0000-00005F3C0000}"/>
    <cellStyle name="viet2 2 4" xfId="11827" xr:uid="{00000000-0005-0000-0000-0000603C0000}"/>
    <cellStyle name="viet2 2 4 2" xfId="15682" xr:uid="{00000000-0005-0000-0000-0000613C0000}"/>
    <cellStyle name="viet2 2 5" xfId="11828" xr:uid="{00000000-0005-0000-0000-0000623C0000}"/>
    <cellStyle name="viet2 2 5 2" xfId="15683" xr:uid="{00000000-0005-0000-0000-0000633C0000}"/>
    <cellStyle name="viet2 2 6" xfId="15684" xr:uid="{00000000-0005-0000-0000-0000643C0000}"/>
    <cellStyle name="viet2 3" xfId="11829" xr:uid="{00000000-0005-0000-0000-0000653C0000}"/>
    <cellStyle name="viet2 3 2" xfId="11830" xr:uid="{00000000-0005-0000-0000-0000663C0000}"/>
    <cellStyle name="viet2 3 2 2" xfId="11831" xr:uid="{00000000-0005-0000-0000-0000673C0000}"/>
    <cellStyle name="viet2 3 2 2 2" xfId="15685" xr:uid="{00000000-0005-0000-0000-0000683C0000}"/>
    <cellStyle name="viet2 3 2 3" xfId="11832" xr:uid="{00000000-0005-0000-0000-0000693C0000}"/>
    <cellStyle name="viet2 3 2 3 2" xfId="15686" xr:uid="{00000000-0005-0000-0000-00006A3C0000}"/>
    <cellStyle name="viet2 3 2 4" xfId="15687" xr:uid="{00000000-0005-0000-0000-00006B3C0000}"/>
    <cellStyle name="viet2 3 3" xfId="11833" xr:uid="{00000000-0005-0000-0000-00006C3C0000}"/>
    <cellStyle name="viet2 3 3 2" xfId="11834" xr:uid="{00000000-0005-0000-0000-00006D3C0000}"/>
    <cellStyle name="viet2 3 3 2 2" xfId="15688" xr:uid="{00000000-0005-0000-0000-00006E3C0000}"/>
    <cellStyle name="viet2 3 3 3" xfId="11835" xr:uid="{00000000-0005-0000-0000-00006F3C0000}"/>
    <cellStyle name="viet2 3 3 3 2" xfId="15689" xr:uid="{00000000-0005-0000-0000-0000703C0000}"/>
    <cellStyle name="viet2 3 3 4" xfId="15690" xr:uid="{00000000-0005-0000-0000-0000713C0000}"/>
    <cellStyle name="viet2 3 4" xfId="11836" xr:uid="{00000000-0005-0000-0000-0000723C0000}"/>
    <cellStyle name="viet2 3 4 2" xfId="15691" xr:uid="{00000000-0005-0000-0000-0000733C0000}"/>
    <cellStyle name="viet2 3 5" xfId="11837" xr:uid="{00000000-0005-0000-0000-0000743C0000}"/>
    <cellStyle name="viet2 3 5 2" xfId="15692" xr:uid="{00000000-0005-0000-0000-0000753C0000}"/>
    <cellStyle name="viet2 3 6" xfId="15693" xr:uid="{00000000-0005-0000-0000-0000763C0000}"/>
    <cellStyle name="viet2 4" xfId="11838" xr:uid="{00000000-0005-0000-0000-0000773C0000}"/>
    <cellStyle name="viet2 4 2" xfId="11839" xr:uid="{00000000-0005-0000-0000-0000783C0000}"/>
    <cellStyle name="viet2 4 2 2" xfId="15694" xr:uid="{00000000-0005-0000-0000-0000793C0000}"/>
    <cellStyle name="viet2 4 3" xfId="11840" xr:uid="{00000000-0005-0000-0000-00007A3C0000}"/>
    <cellStyle name="viet2 4 3 2" xfId="15695" xr:uid="{00000000-0005-0000-0000-00007B3C0000}"/>
    <cellStyle name="viet2 4 4" xfId="15696" xr:uid="{00000000-0005-0000-0000-00007C3C0000}"/>
    <cellStyle name="viet2 5" xfId="11841" xr:uid="{00000000-0005-0000-0000-00007D3C0000}"/>
    <cellStyle name="viet2 5 2" xfId="11842" xr:uid="{00000000-0005-0000-0000-00007E3C0000}"/>
    <cellStyle name="viet2 5 2 2" xfId="15697" xr:uid="{00000000-0005-0000-0000-00007F3C0000}"/>
    <cellStyle name="viet2 5 3" xfId="11843" xr:uid="{00000000-0005-0000-0000-0000803C0000}"/>
    <cellStyle name="viet2 5 3 2" xfId="15698" xr:uid="{00000000-0005-0000-0000-0000813C0000}"/>
    <cellStyle name="viet2 5 4" xfId="15699" xr:uid="{00000000-0005-0000-0000-0000823C0000}"/>
    <cellStyle name="viet2 6" xfId="11844" xr:uid="{00000000-0005-0000-0000-0000833C0000}"/>
    <cellStyle name="viet2 6 2" xfId="15700" xr:uid="{00000000-0005-0000-0000-0000843C0000}"/>
    <cellStyle name="viet2 7" xfId="11845" xr:uid="{00000000-0005-0000-0000-0000853C0000}"/>
    <cellStyle name="viet2 7 2" xfId="15701" xr:uid="{00000000-0005-0000-0000-0000863C0000}"/>
    <cellStyle name="viet2 8" xfId="11846" xr:uid="{00000000-0005-0000-0000-0000873C0000}"/>
    <cellStyle name="viet2 8 2" xfId="15702" xr:uid="{00000000-0005-0000-0000-0000883C0000}"/>
    <cellStyle name="viet2 9" xfId="13280" xr:uid="{00000000-0005-0000-0000-0000893C0000}"/>
    <cellStyle name="viet2 9 2" xfId="15703" xr:uid="{00000000-0005-0000-0000-00008A3C0000}"/>
    <cellStyle name="viet2_CTMTQG 2015" xfId="13175" xr:uid="{00000000-0005-0000-0000-00008B3C0000}"/>
    <cellStyle name="Vietnam 1" xfId="11847" xr:uid="{00000000-0005-0000-0000-00008C3C0000}"/>
    <cellStyle name="VLB-GTKÕ" xfId="127" xr:uid="{00000000-0005-0000-0000-00008D3C0000}"/>
    <cellStyle name="VLB-GTKÕ 2" xfId="15704" xr:uid="{00000000-0005-0000-0000-00008E3C0000}"/>
    <cellStyle name="VN new romanNormal" xfId="11848" xr:uid="{00000000-0005-0000-0000-00008F3C0000}"/>
    <cellStyle name="VN new romanNormal 2" xfId="11849" xr:uid="{00000000-0005-0000-0000-0000903C0000}"/>
    <cellStyle name="VN new romanNormal 2 2" xfId="11850" xr:uid="{00000000-0005-0000-0000-0000913C0000}"/>
    <cellStyle name="VN new romanNormal 3" xfId="11851" xr:uid="{00000000-0005-0000-0000-0000923C0000}"/>
    <cellStyle name="vn time 10" xfId="11852" xr:uid="{00000000-0005-0000-0000-0000933C0000}"/>
    <cellStyle name="Vn Time 13" xfId="137" xr:uid="{00000000-0005-0000-0000-0000943C0000}"/>
    <cellStyle name="Vn Time 13 2" xfId="13281" xr:uid="{00000000-0005-0000-0000-0000953C0000}"/>
    <cellStyle name="Vn Time 13 3" xfId="11853" xr:uid="{00000000-0005-0000-0000-0000963C0000}"/>
    <cellStyle name="Vn Time 14" xfId="90" xr:uid="{00000000-0005-0000-0000-0000973C0000}"/>
    <cellStyle name="Vn Time 14 2" xfId="13247" xr:uid="{00000000-0005-0000-0000-0000983C0000}"/>
    <cellStyle name="Vn Time 14 3" xfId="11854" xr:uid="{00000000-0005-0000-0000-0000993C0000}"/>
    <cellStyle name="VN time new roman" xfId="11855" xr:uid="{00000000-0005-0000-0000-00009A3C0000}"/>
    <cellStyle name="VN time new roman 2" xfId="11856" xr:uid="{00000000-0005-0000-0000-00009B3C0000}"/>
    <cellStyle name="VN time new roman 2 2" xfId="11857" xr:uid="{00000000-0005-0000-0000-00009C3C0000}"/>
    <cellStyle name="VN time new roman 3" xfId="11858" xr:uid="{00000000-0005-0000-0000-00009D3C0000}"/>
    <cellStyle name="vn_time" xfId="11859" xr:uid="{00000000-0005-0000-0000-00009E3C0000}"/>
    <cellStyle name="vnbo" xfId="11860" xr:uid="{00000000-0005-0000-0000-00009F3C0000}"/>
    <cellStyle name="vnbo 2" xfId="11861" xr:uid="{00000000-0005-0000-0000-0000A03C0000}"/>
    <cellStyle name="vnbo 2 2" xfId="11862" xr:uid="{00000000-0005-0000-0000-0000A13C0000}"/>
    <cellStyle name="vnbo 2 2 2" xfId="11863" xr:uid="{00000000-0005-0000-0000-0000A23C0000}"/>
    <cellStyle name="vnbo 2 2 2 2" xfId="15705" xr:uid="{00000000-0005-0000-0000-0000A33C0000}"/>
    <cellStyle name="vnbo 2 2 3" xfId="11864" xr:uid="{00000000-0005-0000-0000-0000A43C0000}"/>
    <cellStyle name="vnbo 2 2 3 2" xfId="15706" xr:uid="{00000000-0005-0000-0000-0000A53C0000}"/>
    <cellStyle name="vnbo 2 2 4" xfId="15707" xr:uid="{00000000-0005-0000-0000-0000A63C0000}"/>
    <cellStyle name="vnbo 2 3" xfId="11865" xr:uid="{00000000-0005-0000-0000-0000A73C0000}"/>
    <cellStyle name="vnbo 2 3 2" xfId="11866" xr:uid="{00000000-0005-0000-0000-0000A83C0000}"/>
    <cellStyle name="vnbo 2 3 2 2" xfId="15708" xr:uid="{00000000-0005-0000-0000-0000A93C0000}"/>
    <cellStyle name="vnbo 2 3 3" xfId="11867" xr:uid="{00000000-0005-0000-0000-0000AA3C0000}"/>
    <cellStyle name="vnbo 2 3 3 2" xfId="15709" xr:uid="{00000000-0005-0000-0000-0000AB3C0000}"/>
    <cellStyle name="vnbo 2 3 4" xfId="15710" xr:uid="{00000000-0005-0000-0000-0000AC3C0000}"/>
    <cellStyle name="vnbo 2 4" xfId="11868" xr:uid="{00000000-0005-0000-0000-0000AD3C0000}"/>
    <cellStyle name="vnbo 2 4 2" xfId="15711" xr:uid="{00000000-0005-0000-0000-0000AE3C0000}"/>
    <cellStyle name="vnbo 2 5" xfId="11869" xr:uid="{00000000-0005-0000-0000-0000AF3C0000}"/>
    <cellStyle name="vnbo 2 5 2" xfId="15712" xr:uid="{00000000-0005-0000-0000-0000B03C0000}"/>
    <cellStyle name="vnbo 2 6" xfId="15713" xr:uid="{00000000-0005-0000-0000-0000B13C0000}"/>
    <cellStyle name="vnbo 3" xfId="11870" xr:uid="{00000000-0005-0000-0000-0000B23C0000}"/>
    <cellStyle name="vnbo 3 2" xfId="11871" xr:uid="{00000000-0005-0000-0000-0000B33C0000}"/>
    <cellStyle name="vnbo 3 2 2" xfId="11872" xr:uid="{00000000-0005-0000-0000-0000B43C0000}"/>
    <cellStyle name="vnbo 3 2 2 2" xfId="15714" xr:uid="{00000000-0005-0000-0000-0000B53C0000}"/>
    <cellStyle name="vnbo 3 2 3" xfId="11873" xr:uid="{00000000-0005-0000-0000-0000B63C0000}"/>
    <cellStyle name="vnbo 3 2 3 2" xfId="15715" xr:uid="{00000000-0005-0000-0000-0000B73C0000}"/>
    <cellStyle name="vnbo 3 2 4" xfId="15716" xr:uid="{00000000-0005-0000-0000-0000B83C0000}"/>
    <cellStyle name="vnbo 3 3" xfId="11874" xr:uid="{00000000-0005-0000-0000-0000B93C0000}"/>
    <cellStyle name="vnbo 3 3 2" xfId="11875" xr:uid="{00000000-0005-0000-0000-0000BA3C0000}"/>
    <cellStyle name="vnbo 3 3 2 2" xfId="15717" xr:uid="{00000000-0005-0000-0000-0000BB3C0000}"/>
    <cellStyle name="vnbo 3 3 3" xfId="11876" xr:uid="{00000000-0005-0000-0000-0000BC3C0000}"/>
    <cellStyle name="vnbo 3 3 3 2" xfId="15718" xr:uid="{00000000-0005-0000-0000-0000BD3C0000}"/>
    <cellStyle name="vnbo 3 3 4" xfId="15719" xr:uid="{00000000-0005-0000-0000-0000BE3C0000}"/>
    <cellStyle name="vnbo 3 4" xfId="11877" xr:uid="{00000000-0005-0000-0000-0000BF3C0000}"/>
    <cellStyle name="vnbo 3 4 2" xfId="15720" xr:uid="{00000000-0005-0000-0000-0000C03C0000}"/>
    <cellStyle name="vnbo 3 5" xfId="11878" xr:uid="{00000000-0005-0000-0000-0000C13C0000}"/>
    <cellStyle name="vnbo 3 5 2" xfId="15721" xr:uid="{00000000-0005-0000-0000-0000C23C0000}"/>
    <cellStyle name="vnbo 3 6" xfId="15722" xr:uid="{00000000-0005-0000-0000-0000C33C0000}"/>
    <cellStyle name="vnbo 4" xfId="11879" xr:uid="{00000000-0005-0000-0000-0000C43C0000}"/>
    <cellStyle name="vnbo 4 2" xfId="11880" xr:uid="{00000000-0005-0000-0000-0000C53C0000}"/>
    <cellStyle name="vnbo 4 2 2" xfId="15723" xr:uid="{00000000-0005-0000-0000-0000C63C0000}"/>
    <cellStyle name="vnbo 4 3" xfId="11881" xr:uid="{00000000-0005-0000-0000-0000C73C0000}"/>
    <cellStyle name="vnbo 4 3 2" xfId="15724" xr:uid="{00000000-0005-0000-0000-0000C83C0000}"/>
    <cellStyle name="vnbo 4 4" xfId="15725" xr:uid="{00000000-0005-0000-0000-0000C93C0000}"/>
    <cellStyle name="vnbo 5" xfId="11882" xr:uid="{00000000-0005-0000-0000-0000CA3C0000}"/>
    <cellStyle name="vnbo 5 2" xfId="11883" xr:uid="{00000000-0005-0000-0000-0000CB3C0000}"/>
    <cellStyle name="vnbo 5 2 2" xfId="15726" xr:uid="{00000000-0005-0000-0000-0000CC3C0000}"/>
    <cellStyle name="vnbo 5 3" xfId="11884" xr:uid="{00000000-0005-0000-0000-0000CD3C0000}"/>
    <cellStyle name="vnbo 5 3 2" xfId="15727" xr:uid="{00000000-0005-0000-0000-0000CE3C0000}"/>
    <cellStyle name="vnbo 5 4" xfId="15728" xr:uid="{00000000-0005-0000-0000-0000CF3C0000}"/>
    <cellStyle name="vnbo 6" xfId="11885" xr:uid="{00000000-0005-0000-0000-0000D03C0000}"/>
    <cellStyle name="vnbo 6 2" xfId="15729" xr:uid="{00000000-0005-0000-0000-0000D13C0000}"/>
    <cellStyle name="vnbo 7" xfId="11886" xr:uid="{00000000-0005-0000-0000-0000D23C0000}"/>
    <cellStyle name="vnbo 7 2" xfId="15730" xr:uid="{00000000-0005-0000-0000-0000D33C0000}"/>
    <cellStyle name="vnbo 8" xfId="11887" xr:uid="{00000000-0005-0000-0000-0000D43C0000}"/>
    <cellStyle name="vnbo 8 2" xfId="15731" xr:uid="{00000000-0005-0000-0000-0000D53C0000}"/>
    <cellStyle name="vnbo 9" xfId="15732" xr:uid="{00000000-0005-0000-0000-0000D63C0000}"/>
    <cellStyle name="vnbo_CTMTQG 2015" xfId="13176" xr:uid="{00000000-0005-0000-0000-0000D73C0000}"/>
    <cellStyle name="vnhead1" xfId="138" xr:uid="{00000000-0005-0000-0000-0000D83C0000}"/>
    <cellStyle name="vnhead1 10" xfId="11891" xr:uid="{00000000-0005-0000-0000-0000D93C0000}"/>
    <cellStyle name="vnhead1 10 2" xfId="15733" xr:uid="{00000000-0005-0000-0000-0000DA3C0000}"/>
    <cellStyle name="vnhead1 11" xfId="15734" xr:uid="{00000000-0005-0000-0000-0000DB3C0000}"/>
    <cellStyle name="vnhead1 2" xfId="11892" xr:uid="{00000000-0005-0000-0000-0000DC3C0000}"/>
    <cellStyle name="vnhead1 2 2" xfId="11893" xr:uid="{00000000-0005-0000-0000-0000DD3C0000}"/>
    <cellStyle name="vnhead1 2 2 2" xfId="11894" xr:uid="{00000000-0005-0000-0000-0000DE3C0000}"/>
    <cellStyle name="vnhead1 2 2 2 2" xfId="15735" xr:uid="{00000000-0005-0000-0000-0000DF3C0000}"/>
    <cellStyle name="vnhead1 2 2 3" xfId="11895" xr:uid="{00000000-0005-0000-0000-0000E03C0000}"/>
    <cellStyle name="vnhead1 2 2 3 2" xfId="15736" xr:uid="{00000000-0005-0000-0000-0000E13C0000}"/>
    <cellStyle name="vnhead1 2 2 4" xfId="15737" xr:uid="{00000000-0005-0000-0000-0000E23C0000}"/>
    <cellStyle name="vnhead1 2 3" xfId="11896" xr:uid="{00000000-0005-0000-0000-0000E33C0000}"/>
    <cellStyle name="vnhead1 2 3 2" xfId="11897" xr:uid="{00000000-0005-0000-0000-0000E43C0000}"/>
    <cellStyle name="vnhead1 2 3 2 2" xfId="15738" xr:uid="{00000000-0005-0000-0000-0000E53C0000}"/>
    <cellStyle name="vnhead1 2 3 3" xfId="11898" xr:uid="{00000000-0005-0000-0000-0000E63C0000}"/>
    <cellStyle name="vnhead1 2 3 3 2" xfId="15739" xr:uid="{00000000-0005-0000-0000-0000E73C0000}"/>
    <cellStyle name="vnhead1 2 3 4" xfId="15740" xr:uid="{00000000-0005-0000-0000-0000E83C0000}"/>
    <cellStyle name="vnhead1 2 4" xfId="11899" xr:uid="{00000000-0005-0000-0000-0000E93C0000}"/>
    <cellStyle name="vnhead1 2 4 2" xfId="15741" xr:uid="{00000000-0005-0000-0000-0000EA3C0000}"/>
    <cellStyle name="vnhead1 2 5" xfId="11900" xr:uid="{00000000-0005-0000-0000-0000EB3C0000}"/>
    <cellStyle name="vnhead1 2 5 2" xfId="15742" xr:uid="{00000000-0005-0000-0000-0000EC3C0000}"/>
    <cellStyle name="vnhead1 2 6" xfId="15743" xr:uid="{00000000-0005-0000-0000-0000ED3C0000}"/>
    <cellStyle name="vnhead1 3" xfId="11901" xr:uid="{00000000-0005-0000-0000-0000EE3C0000}"/>
    <cellStyle name="vnhead1 3 2" xfId="11902" xr:uid="{00000000-0005-0000-0000-0000EF3C0000}"/>
    <cellStyle name="vnhead1 3 2 2" xfId="11903" xr:uid="{00000000-0005-0000-0000-0000F03C0000}"/>
    <cellStyle name="vnhead1 3 2 2 2" xfId="15744" xr:uid="{00000000-0005-0000-0000-0000F13C0000}"/>
    <cellStyle name="vnhead1 3 2 3" xfId="11904" xr:uid="{00000000-0005-0000-0000-0000F23C0000}"/>
    <cellStyle name="vnhead1 3 2 3 2" xfId="15745" xr:uid="{00000000-0005-0000-0000-0000F33C0000}"/>
    <cellStyle name="vnhead1 3 2 4" xfId="15746" xr:uid="{00000000-0005-0000-0000-0000F43C0000}"/>
    <cellStyle name="vnhead1 3 3" xfId="11905" xr:uid="{00000000-0005-0000-0000-0000F53C0000}"/>
    <cellStyle name="vnhead1 3 3 2" xfId="11906" xr:uid="{00000000-0005-0000-0000-0000F63C0000}"/>
    <cellStyle name="vnhead1 3 3 2 2" xfId="15747" xr:uid="{00000000-0005-0000-0000-0000F73C0000}"/>
    <cellStyle name="vnhead1 3 3 3" xfId="11907" xr:uid="{00000000-0005-0000-0000-0000F83C0000}"/>
    <cellStyle name="vnhead1 3 3 3 2" xfId="15748" xr:uid="{00000000-0005-0000-0000-0000F93C0000}"/>
    <cellStyle name="vnhead1 3 3 4" xfId="15749" xr:uid="{00000000-0005-0000-0000-0000FA3C0000}"/>
    <cellStyle name="vnhead1 3 4" xfId="11908" xr:uid="{00000000-0005-0000-0000-0000FB3C0000}"/>
    <cellStyle name="vnhead1 3 4 2" xfId="15750" xr:uid="{00000000-0005-0000-0000-0000FC3C0000}"/>
    <cellStyle name="vnhead1 3 5" xfId="11909" xr:uid="{00000000-0005-0000-0000-0000FD3C0000}"/>
    <cellStyle name="vnhead1 3 5 2" xfId="15751" xr:uid="{00000000-0005-0000-0000-0000FE3C0000}"/>
    <cellStyle name="vnhead1 3 6" xfId="15752" xr:uid="{00000000-0005-0000-0000-0000FF3C0000}"/>
    <cellStyle name="vnhead1 4" xfId="11910" xr:uid="{00000000-0005-0000-0000-0000003D0000}"/>
    <cellStyle name="vnhead1 4 2" xfId="11911" xr:uid="{00000000-0005-0000-0000-0000013D0000}"/>
    <cellStyle name="vnhead1 4 2 2" xfId="15753" xr:uid="{00000000-0005-0000-0000-0000023D0000}"/>
    <cellStyle name="vnhead1 4 3" xfId="11912" xr:uid="{00000000-0005-0000-0000-0000033D0000}"/>
    <cellStyle name="vnhead1 4 3 2" xfId="15754" xr:uid="{00000000-0005-0000-0000-0000043D0000}"/>
    <cellStyle name="vnhead1 4 4" xfId="15755" xr:uid="{00000000-0005-0000-0000-0000053D0000}"/>
    <cellStyle name="vnhead1 5" xfId="11913" xr:uid="{00000000-0005-0000-0000-0000063D0000}"/>
    <cellStyle name="vnhead1 5 2" xfId="11914" xr:uid="{00000000-0005-0000-0000-0000073D0000}"/>
    <cellStyle name="vnhead1 5 2 2" xfId="15756" xr:uid="{00000000-0005-0000-0000-0000083D0000}"/>
    <cellStyle name="vnhead1 5 3" xfId="11915" xr:uid="{00000000-0005-0000-0000-0000093D0000}"/>
    <cellStyle name="vnhead1 5 3 2" xfId="15757" xr:uid="{00000000-0005-0000-0000-00000A3D0000}"/>
    <cellStyle name="vnhead1 5 4" xfId="15758" xr:uid="{00000000-0005-0000-0000-00000B3D0000}"/>
    <cellStyle name="vnhead1 6" xfId="11916" xr:uid="{00000000-0005-0000-0000-00000C3D0000}"/>
    <cellStyle name="vnhead1 6 2" xfId="15759" xr:uid="{00000000-0005-0000-0000-00000D3D0000}"/>
    <cellStyle name="vnhead1 7" xfId="11917" xr:uid="{00000000-0005-0000-0000-00000E3D0000}"/>
    <cellStyle name="vnhead1 7 2" xfId="15760" xr:uid="{00000000-0005-0000-0000-00000F3D0000}"/>
    <cellStyle name="vnhead1 8" xfId="11918" xr:uid="{00000000-0005-0000-0000-0000103D0000}"/>
    <cellStyle name="vnhead1 8 2" xfId="15761" xr:uid="{00000000-0005-0000-0000-0000113D0000}"/>
    <cellStyle name="vnhead1 9" xfId="13282" xr:uid="{00000000-0005-0000-0000-0000123D0000}"/>
    <cellStyle name="vnhead1 9 2" xfId="15762" xr:uid="{00000000-0005-0000-0000-0000133D0000}"/>
    <cellStyle name="vnhead1_CTMTQG 2015" xfId="13177" xr:uid="{00000000-0005-0000-0000-0000143D0000}"/>
    <cellStyle name="vnhead2" xfId="11919" xr:uid="{00000000-0005-0000-0000-0000153D0000}"/>
    <cellStyle name="vnhead2 2" xfId="11920" xr:uid="{00000000-0005-0000-0000-0000163D0000}"/>
    <cellStyle name="vnhead2 2 2" xfId="11921" xr:uid="{00000000-0005-0000-0000-0000173D0000}"/>
    <cellStyle name="vnhead2 2 2 2" xfId="11922" xr:uid="{00000000-0005-0000-0000-0000183D0000}"/>
    <cellStyle name="vnhead2 2 2 2 2" xfId="15763" xr:uid="{00000000-0005-0000-0000-0000193D0000}"/>
    <cellStyle name="vnhead2 2 2 3" xfId="11923" xr:uid="{00000000-0005-0000-0000-00001A3D0000}"/>
    <cellStyle name="vnhead2 2 2 3 2" xfId="15764" xr:uid="{00000000-0005-0000-0000-00001B3D0000}"/>
    <cellStyle name="vnhead2 2 2 4" xfId="15765" xr:uid="{00000000-0005-0000-0000-00001C3D0000}"/>
    <cellStyle name="vnhead2 2 3" xfId="11924" xr:uid="{00000000-0005-0000-0000-00001D3D0000}"/>
    <cellStyle name="vnhead2 2 3 2" xfId="11925" xr:uid="{00000000-0005-0000-0000-00001E3D0000}"/>
    <cellStyle name="vnhead2 2 3 2 2" xfId="15766" xr:uid="{00000000-0005-0000-0000-00001F3D0000}"/>
    <cellStyle name="vnhead2 2 3 3" xfId="11926" xr:uid="{00000000-0005-0000-0000-0000203D0000}"/>
    <cellStyle name="vnhead2 2 3 3 2" xfId="15767" xr:uid="{00000000-0005-0000-0000-0000213D0000}"/>
    <cellStyle name="vnhead2 2 3 4" xfId="15768" xr:uid="{00000000-0005-0000-0000-0000223D0000}"/>
    <cellStyle name="vnhead2 2 4" xfId="11927" xr:uid="{00000000-0005-0000-0000-0000233D0000}"/>
    <cellStyle name="vnhead2 2 4 2" xfId="15769" xr:uid="{00000000-0005-0000-0000-0000243D0000}"/>
    <cellStyle name="vnhead2 2 5" xfId="11928" xr:uid="{00000000-0005-0000-0000-0000253D0000}"/>
    <cellStyle name="vnhead2 2 5 2" xfId="15770" xr:uid="{00000000-0005-0000-0000-0000263D0000}"/>
    <cellStyle name="vnhead2 2 6" xfId="15771" xr:uid="{00000000-0005-0000-0000-0000273D0000}"/>
    <cellStyle name="vnhead2 3" xfId="11929" xr:uid="{00000000-0005-0000-0000-0000283D0000}"/>
    <cellStyle name="vnhead2 3 2" xfId="11930" xr:uid="{00000000-0005-0000-0000-0000293D0000}"/>
    <cellStyle name="vnhead2 3 2 2" xfId="11931" xr:uid="{00000000-0005-0000-0000-00002A3D0000}"/>
    <cellStyle name="vnhead2 3 2 2 2" xfId="15772" xr:uid="{00000000-0005-0000-0000-00002B3D0000}"/>
    <cellStyle name="vnhead2 3 2 3" xfId="11932" xr:uid="{00000000-0005-0000-0000-00002C3D0000}"/>
    <cellStyle name="vnhead2 3 2 3 2" xfId="15773" xr:uid="{00000000-0005-0000-0000-00002D3D0000}"/>
    <cellStyle name="vnhead2 3 2 4" xfId="15774" xr:uid="{00000000-0005-0000-0000-00002E3D0000}"/>
    <cellStyle name="vnhead2 3 3" xfId="11933" xr:uid="{00000000-0005-0000-0000-00002F3D0000}"/>
    <cellStyle name="vnhead2 3 3 2" xfId="11934" xr:uid="{00000000-0005-0000-0000-0000303D0000}"/>
    <cellStyle name="vnhead2 3 3 2 2" xfId="15775" xr:uid="{00000000-0005-0000-0000-0000313D0000}"/>
    <cellStyle name="vnhead2 3 3 3" xfId="11935" xr:uid="{00000000-0005-0000-0000-0000323D0000}"/>
    <cellStyle name="vnhead2 3 3 3 2" xfId="15776" xr:uid="{00000000-0005-0000-0000-0000333D0000}"/>
    <cellStyle name="vnhead2 3 3 4" xfId="15777" xr:uid="{00000000-0005-0000-0000-0000343D0000}"/>
    <cellStyle name="vnhead2 3 4" xfId="11936" xr:uid="{00000000-0005-0000-0000-0000353D0000}"/>
    <cellStyle name="vnhead2 3 4 2" xfId="15778" xr:uid="{00000000-0005-0000-0000-0000363D0000}"/>
    <cellStyle name="vnhead2 3 5" xfId="11937" xr:uid="{00000000-0005-0000-0000-0000373D0000}"/>
    <cellStyle name="vnhead2 3 5 2" xfId="15779" xr:uid="{00000000-0005-0000-0000-0000383D0000}"/>
    <cellStyle name="vnhead2 3 6" xfId="15780" xr:uid="{00000000-0005-0000-0000-0000393D0000}"/>
    <cellStyle name="vnhead2 4" xfId="11938" xr:uid="{00000000-0005-0000-0000-00003A3D0000}"/>
    <cellStyle name="vnhead2 4 2" xfId="11939" xr:uid="{00000000-0005-0000-0000-00003B3D0000}"/>
    <cellStyle name="vnhead2 4 2 2" xfId="15781" xr:uid="{00000000-0005-0000-0000-00003C3D0000}"/>
    <cellStyle name="vnhead2 4 3" xfId="11940" xr:uid="{00000000-0005-0000-0000-00003D3D0000}"/>
    <cellStyle name="vnhead2 4 3 2" xfId="15782" xr:uid="{00000000-0005-0000-0000-00003E3D0000}"/>
    <cellStyle name="vnhead2 4 4" xfId="15783" xr:uid="{00000000-0005-0000-0000-00003F3D0000}"/>
    <cellStyle name="vnhead2 5" xfId="11941" xr:uid="{00000000-0005-0000-0000-0000403D0000}"/>
    <cellStyle name="vnhead2 5 2" xfId="11942" xr:uid="{00000000-0005-0000-0000-0000413D0000}"/>
    <cellStyle name="vnhead2 5 2 2" xfId="15784" xr:uid="{00000000-0005-0000-0000-0000423D0000}"/>
    <cellStyle name="vnhead2 5 3" xfId="11943" xr:uid="{00000000-0005-0000-0000-0000433D0000}"/>
    <cellStyle name="vnhead2 5 3 2" xfId="15785" xr:uid="{00000000-0005-0000-0000-0000443D0000}"/>
    <cellStyle name="vnhead2 5 4" xfId="15786" xr:uid="{00000000-0005-0000-0000-0000453D0000}"/>
    <cellStyle name="vnhead2 6" xfId="11944" xr:uid="{00000000-0005-0000-0000-0000463D0000}"/>
    <cellStyle name="vnhead2 6 2" xfId="15787" xr:uid="{00000000-0005-0000-0000-0000473D0000}"/>
    <cellStyle name="vnhead2 7" xfId="11945" xr:uid="{00000000-0005-0000-0000-0000483D0000}"/>
    <cellStyle name="vnhead2 7 2" xfId="15788" xr:uid="{00000000-0005-0000-0000-0000493D0000}"/>
    <cellStyle name="vnhead2 8" xfId="11946" xr:uid="{00000000-0005-0000-0000-00004A3D0000}"/>
    <cellStyle name="vnhead2 8 2" xfId="15789" xr:uid="{00000000-0005-0000-0000-00004B3D0000}"/>
    <cellStyle name="vnhead2 9" xfId="15790" xr:uid="{00000000-0005-0000-0000-00004C3D0000}"/>
    <cellStyle name="vnhead2_CTMTQG 2015" xfId="13178" xr:uid="{00000000-0005-0000-0000-00004D3D0000}"/>
    <cellStyle name="vnhead3" xfId="139" xr:uid="{00000000-0005-0000-0000-00004E3D0000}"/>
    <cellStyle name="vnhead3 10" xfId="11947" xr:uid="{00000000-0005-0000-0000-00004F3D0000}"/>
    <cellStyle name="vnhead3 10 2" xfId="15791" xr:uid="{00000000-0005-0000-0000-0000503D0000}"/>
    <cellStyle name="vnhead3 2" xfId="11948" xr:uid="{00000000-0005-0000-0000-0000513D0000}"/>
    <cellStyle name="vnhead3 2 2" xfId="11949" xr:uid="{00000000-0005-0000-0000-0000523D0000}"/>
    <cellStyle name="vnhead3 2 2 2" xfId="11950" xr:uid="{00000000-0005-0000-0000-0000533D0000}"/>
    <cellStyle name="vnhead3 2 2 2 2" xfId="15792" xr:uid="{00000000-0005-0000-0000-0000543D0000}"/>
    <cellStyle name="vnhead3 2 2 3" xfId="11951" xr:uid="{00000000-0005-0000-0000-0000553D0000}"/>
    <cellStyle name="vnhead3 2 2 3 2" xfId="15793" xr:uid="{00000000-0005-0000-0000-0000563D0000}"/>
    <cellStyle name="vnhead3 2 2 4" xfId="15794" xr:uid="{00000000-0005-0000-0000-0000573D0000}"/>
    <cellStyle name="vnhead3 2 3" xfId="11952" xr:uid="{00000000-0005-0000-0000-0000583D0000}"/>
    <cellStyle name="vnhead3 2 3 2" xfId="11953" xr:uid="{00000000-0005-0000-0000-0000593D0000}"/>
    <cellStyle name="vnhead3 2 3 2 2" xfId="15795" xr:uid="{00000000-0005-0000-0000-00005A3D0000}"/>
    <cellStyle name="vnhead3 2 3 3" xfId="11954" xr:uid="{00000000-0005-0000-0000-00005B3D0000}"/>
    <cellStyle name="vnhead3 2 3 3 2" xfId="15796" xr:uid="{00000000-0005-0000-0000-00005C3D0000}"/>
    <cellStyle name="vnhead3 2 3 4" xfId="15797" xr:uid="{00000000-0005-0000-0000-00005D3D0000}"/>
    <cellStyle name="vnhead3 2 4" xfId="11955" xr:uid="{00000000-0005-0000-0000-00005E3D0000}"/>
    <cellStyle name="vnhead3 2 4 2" xfId="15798" xr:uid="{00000000-0005-0000-0000-00005F3D0000}"/>
    <cellStyle name="vnhead3 2 5" xfId="11956" xr:uid="{00000000-0005-0000-0000-0000603D0000}"/>
    <cellStyle name="vnhead3 2 5 2" xfId="15799" xr:uid="{00000000-0005-0000-0000-0000613D0000}"/>
    <cellStyle name="vnhead3 2 6" xfId="15800" xr:uid="{00000000-0005-0000-0000-0000623D0000}"/>
    <cellStyle name="vnhead3 3" xfId="11957" xr:uid="{00000000-0005-0000-0000-0000633D0000}"/>
    <cellStyle name="vnhead3 3 2" xfId="11958" xr:uid="{00000000-0005-0000-0000-0000643D0000}"/>
    <cellStyle name="vnhead3 3 2 2" xfId="11959" xr:uid="{00000000-0005-0000-0000-0000653D0000}"/>
    <cellStyle name="vnhead3 3 2 2 2" xfId="15801" xr:uid="{00000000-0005-0000-0000-0000663D0000}"/>
    <cellStyle name="vnhead3 3 2 3" xfId="11960" xr:uid="{00000000-0005-0000-0000-0000673D0000}"/>
    <cellStyle name="vnhead3 3 2 3 2" xfId="15802" xr:uid="{00000000-0005-0000-0000-0000683D0000}"/>
    <cellStyle name="vnhead3 3 2 4" xfId="15803" xr:uid="{00000000-0005-0000-0000-0000693D0000}"/>
    <cellStyle name="vnhead3 3 3" xfId="11961" xr:uid="{00000000-0005-0000-0000-00006A3D0000}"/>
    <cellStyle name="vnhead3 3 3 2" xfId="11962" xr:uid="{00000000-0005-0000-0000-00006B3D0000}"/>
    <cellStyle name="vnhead3 3 3 2 2" xfId="15804" xr:uid="{00000000-0005-0000-0000-00006C3D0000}"/>
    <cellStyle name="vnhead3 3 3 3" xfId="11963" xr:uid="{00000000-0005-0000-0000-00006D3D0000}"/>
    <cellStyle name="vnhead3 3 3 3 2" xfId="15805" xr:uid="{00000000-0005-0000-0000-00006E3D0000}"/>
    <cellStyle name="vnhead3 3 3 4" xfId="15806" xr:uid="{00000000-0005-0000-0000-00006F3D0000}"/>
    <cellStyle name="vnhead3 3 4" xfId="11964" xr:uid="{00000000-0005-0000-0000-0000703D0000}"/>
    <cellStyle name="vnhead3 3 4 2" xfId="15807" xr:uid="{00000000-0005-0000-0000-0000713D0000}"/>
    <cellStyle name="vnhead3 3 5" xfId="11965" xr:uid="{00000000-0005-0000-0000-0000723D0000}"/>
    <cellStyle name="vnhead3 3 5 2" xfId="15808" xr:uid="{00000000-0005-0000-0000-0000733D0000}"/>
    <cellStyle name="vnhead3 3 6" xfId="15809" xr:uid="{00000000-0005-0000-0000-0000743D0000}"/>
    <cellStyle name="vnhead3 4" xfId="11966" xr:uid="{00000000-0005-0000-0000-0000753D0000}"/>
    <cellStyle name="vnhead3 4 2" xfId="11967" xr:uid="{00000000-0005-0000-0000-0000763D0000}"/>
    <cellStyle name="vnhead3 4 2 2" xfId="15810" xr:uid="{00000000-0005-0000-0000-0000773D0000}"/>
    <cellStyle name="vnhead3 4 3" xfId="11968" xr:uid="{00000000-0005-0000-0000-0000783D0000}"/>
    <cellStyle name="vnhead3 4 3 2" xfId="15811" xr:uid="{00000000-0005-0000-0000-0000793D0000}"/>
    <cellStyle name="vnhead3 4 4" xfId="15812" xr:uid="{00000000-0005-0000-0000-00007A3D0000}"/>
    <cellStyle name="vnhead3 5" xfId="11969" xr:uid="{00000000-0005-0000-0000-00007B3D0000}"/>
    <cellStyle name="vnhead3 5 2" xfId="11970" xr:uid="{00000000-0005-0000-0000-00007C3D0000}"/>
    <cellStyle name="vnhead3 5 2 2" xfId="15813" xr:uid="{00000000-0005-0000-0000-00007D3D0000}"/>
    <cellStyle name="vnhead3 5 3" xfId="11971" xr:uid="{00000000-0005-0000-0000-00007E3D0000}"/>
    <cellStyle name="vnhead3 5 3 2" xfId="15814" xr:uid="{00000000-0005-0000-0000-00007F3D0000}"/>
    <cellStyle name="vnhead3 5 4" xfId="15815" xr:uid="{00000000-0005-0000-0000-0000803D0000}"/>
    <cellStyle name="vnhead3 6" xfId="11972" xr:uid="{00000000-0005-0000-0000-0000813D0000}"/>
    <cellStyle name="vnhead3 6 2" xfId="15816" xr:uid="{00000000-0005-0000-0000-0000823D0000}"/>
    <cellStyle name="vnhead3 7" xfId="11973" xr:uid="{00000000-0005-0000-0000-0000833D0000}"/>
    <cellStyle name="vnhead3 7 2" xfId="15817" xr:uid="{00000000-0005-0000-0000-0000843D0000}"/>
    <cellStyle name="vnhead3 8" xfId="11974" xr:uid="{00000000-0005-0000-0000-0000853D0000}"/>
    <cellStyle name="vnhead3 8 2" xfId="15818" xr:uid="{00000000-0005-0000-0000-0000863D0000}"/>
    <cellStyle name="vnhead3 9" xfId="13283" xr:uid="{00000000-0005-0000-0000-0000873D0000}"/>
    <cellStyle name="vnhead3 9 2" xfId="15819" xr:uid="{00000000-0005-0000-0000-0000883D0000}"/>
    <cellStyle name="vnhead3_CTMTQG 2015" xfId="13179" xr:uid="{00000000-0005-0000-0000-0000893D0000}"/>
    <cellStyle name="vnhead4" xfId="11975" xr:uid="{00000000-0005-0000-0000-00008A3D0000}"/>
    <cellStyle name="vntxt1" xfId="1" xr:uid="{00000000-0005-0000-0000-00008B3D0000}"/>
    <cellStyle name="vntxt1 2" xfId="11889" xr:uid="{00000000-0005-0000-0000-00008C3D0000}"/>
    <cellStyle name="vntxt1 3" xfId="13183" xr:uid="{00000000-0005-0000-0000-00008D3D0000}"/>
    <cellStyle name="vntxt1 4" xfId="11888" xr:uid="{00000000-0005-0000-0000-00008E3D0000}"/>
    <cellStyle name="vntxt2" xfId="13" xr:uid="{00000000-0005-0000-0000-00008F3D0000}"/>
    <cellStyle name="vntxt2 2" xfId="13191" xr:uid="{00000000-0005-0000-0000-0000903D0000}"/>
    <cellStyle name="vntxt2 3" xfId="11890" xr:uid="{00000000-0005-0000-0000-0000913D0000}"/>
    <cellStyle name="W?hrung [0]_35ERI8T2gbIEMixb4v26icuOo" xfId="11976" xr:uid="{00000000-0005-0000-0000-0000923D0000}"/>
    <cellStyle name="W?hrung_35ERI8T2gbIEMixb4v26icuOo" xfId="11977" xr:uid="{00000000-0005-0000-0000-0000933D0000}"/>
    <cellStyle name="Währung [0]_68574_Materialbedarfsliste" xfId="11978" xr:uid="{00000000-0005-0000-0000-0000943D0000}"/>
    <cellStyle name="Währung_68574_Materialbedarfsliste" xfId="11979" xr:uid="{00000000-0005-0000-0000-0000953D0000}"/>
    <cellStyle name="Walutowy [0]_Invoices2001Slovakia" xfId="11980" xr:uid="{00000000-0005-0000-0000-0000963D0000}"/>
    <cellStyle name="Walutowy_Invoices2001Slovakia" xfId="11981" xr:uid="{00000000-0005-0000-0000-0000973D0000}"/>
    <cellStyle name="Warning Text 2" xfId="11982" xr:uid="{00000000-0005-0000-0000-0000983D0000}"/>
    <cellStyle name="Warning Text 2 2" xfId="11983" xr:uid="{00000000-0005-0000-0000-0000993D0000}"/>
    <cellStyle name="Warning Text 2 3" xfId="11984" xr:uid="{00000000-0005-0000-0000-00009A3D0000}"/>
    <cellStyle name="Warning Text 3" xfId="11985" xr:uid="{00000000-0005-0000-0000-00009B3D0000}"/>
    <cellStyle name="Warning Text 4" xfId="11986" xr:uid="{00000000-0005-0000-0000-00009C3D0000}"/>
    <cellStyle name="Warning Text 5" xfId="11987" xr:uid="{00000000-0005-0000-0000-00009D3D0000}"/>
    <cellStyle name="wrap" xfId="11988" xr:uid="{00000000-0005-0000-0000-00009E3D0000}"/>
    <cellStyle name="Wไhrung [0]_35ERI8T2gbIEMixb4v26icuOo" xfId="11989" xr:uid="{00000000-0005-0000-0000-00009F3D0000}"/>
    <cellStyle name="Wไhrung_35ERI8T2gbIEMixb4v26icuOo" xfId="11990" xr:uid="{00000000-0005-0000-0000-0000A03D0000}"/>
    <cellStyle name="Xấu" xfId="11991" xr:uid="{00000000-0005-0000-0000-0000A13D0000}"/>
    <cellStyle name="Xấu 2" xfId="11992" xr:uid="{00000000-0005-0000-0000-0000A23D0000}"/>
    <cellStyle name="xuan" xfId="140" xr:uid="{00000000-0005-0000-0000-0000A33D0000}"/>
    <cellStyle name="xuan 2" xfId="13284" xr:uid="{00000000-0005-0000-0000-0000A43D0000}"/>
    <cellStyle name="xuan 3" xfId="11993" xr:uid="{00000000-0005-0000-0000-0000A53D0000}"/>
    <cellStyle name="y" xfId="11994" xr:uid="{00000000-0005-0000-0000-0000A63D0000}"/>
    <cellStyle name="y 2" xfId="13180" xr:uid="{00000000-0005-0000-0000-0000A73D0000}"/>
    <cellStyle name="y 2 2" xfId="15820" xr:uid="{00000000-0005-0000-0000-0000A83D0000}"/>
    <cellStyle name="y 3" xfId="15821" xr:uid="{00000000-0005-0000-0000-0000A93D0000}"/>
    <cellStyle name="Ý kh¸c_B¶ng 1 (2)" xfId="11995" xr:uid="{00000000-0005-0000-0000-0000AA3D0000}"/>
    <cellStyle name="センター" xfId="11996" xr:uid="{00000000-0005-0000-0000-0000AB3D0000}"/>
    <cellStyle name="เครื่องหมายสกุลเงิน [0]_FTC_OFFER" xfId="11997" xr:uid="{00000000-0005-0000-0000-0000AC3D0000}"/>
    <cellStyle name="เครื่องหมายสกุลเงิน_FTC_OFFER" xfId="11998" xr:uid="{00000000-0005-0000-0000-0000AD3D0000}"/>
    <cellStyle name="ปกติ_FTC_OFFER" xfId="11999" xr:uid="{00000000-0005-0000-0000-0000AE3D0000}"/>
    <cellStyle name=" [0.00]_ Att. 1- Cover" xfId="59" xr:uid="{00000000-0005-0000-0000-0000AF3D0000}"/>
    <cellStyle name="_ Att. 1- Cover" xfId="141" xr:uid="{00000000-0005-0000-0000-0000B03D0000}"/>
    <cellStyle name="?_ Att. 1- Cover" xfId="142" xr:uid="{00000000-0005-0000-0000-0000B13D0000}"/>
    <cellStyle name="똿뗦먛귟 [0.00]_PRODUCT DETAIL Q1" xfId="98" xr:uid="{00000000-0005-0000-0000-0000B23D0000}"/>
    <cellStyle name="똿뗦먛귟_PRODUCT DETAIL Q1" xfId="143" xr:uid="{00000000-0005-0000-0000-0000B33D0000}"/>
    <cellStyle name="믅됞 [0.00]_PRODUCT DETAIL Q1" xfId="77" xr:uid="{00000000-0005-0000-0000-0000B43D0000}"/>
    <cellStyle name="믅됞_PRODUCT DETAIL Q1" xfId="144" xr:uid="{00000000-0005-0000-0000-0000B53D0000}"/>
    <cellStyle name="백분율_††††† " xfId="12000" xr:uid="{00000000-0005-0000-0000-0000B63D0000}"/>
    <cellStyle name="뷭?_BOOKSHIP" xfId="145" xr:uid="{00000000-0005-0000-0000-0000B73D0000}"/>
    <cellStyle name="안건회계법인" xfId="12001" xr:uid="{00000000-0005-0000-0000-0000B83D0000}"/>
    <cellStyle name="콤마 [ - 유형1" xfId="12002" xr:uid="{00000000-0005-0000-0000-0000B93D0000}"/>
    <cellStyle name="콤마 [ - 유형2" xfId="12003" xr:uid="{00000000-0005-0000-0000-0000BA3D0000}"/>
    <cellStyle name="콤마 [ - 유형3" xfId="12004" xr:uid="{00000000-0005-0000-0000-0000BB3D0000}"/>
    <cellStyle name="콤마 [ - 유형4" xfId="12005" xr:uid="{00000000-0005-0000-0000-0000BC3D0000}"/>
    <cellStyle name="콤마 [ - 유형5" xfId="12006" xr:uid="{00000000-0005-0000-0000-0000BD3D0000}"/>
    <cellStyle name="콤마 [ - 유형6" xfId="12007" xr:uid="{00000000-0005-0000-0000-0000BE3D0000}"/>
    <cellStyle name="콤마 [ - 유형7" xfId="12008" xr:uid="{00000000-0005-0000-0000-0000BF3D0000}"/>
    <cellStyle name="콤마 [ - 유형8" xfId="12009" xr:uid="{00000000-0005-0000-0000-0000C03D0000}"/>
    <cellStyle name="콤마 [0]_ 비목별 월별기술 " xfId="12010" xr:uid="{00000000-0005-0000-0000-0000C13D0000}"/>
    <cellStyle name="콤마_ 비목별 월별기술 " xfId="12011" xr:uid="{00000000-0005-0000-0000-0000C23D0000}"/>
    <cellStyle name="통화 [0]_††††† " xfId="12012" xr:uid="{00000000-0005-0000-0000-0000C33D0000}"/>
    <cellStyle name="통화_††††† " xfId="12013" xr:uid="{00000000-0005-0000-0000-0000C43D0000}"/>
    <cellStyle name="표준_ 97년 경영분석(안)" xfId="12014" xr:uid="{00000000-0005-0000-0000-0000C53D0000}"/>
    <cellStyle name="표줠_Sheet1_1_총괄표 (수출입) (2)" xfId="12015" xr:uid="{00000000-0005-0000-0000-0000C63D0000}"/>
    <cellStyle name="一般_00Q3902REV.1" xfId="146" xr:uid="{00000000-0005-0000-0000-0000C73D0000}"/>
    <cellStyle name="千分位[0]_00Q3902REV.1" xfId="134" xr:uid="{00000000-0005-0000-0000-0000C83D0000}"/>
    <cellStyle name="千分位_00Q3902REV.1" xfId="147" xr:uid="{00000000-0005-0000-0000-0000C93D0000}"/>
    <cellStyle name="桁区切り [0.00]_††††† " xfId="12016" xr:uid="{00000000-0005-0000-0000-0000CA3D0000}"/>
    <cellStyle name="桁区切り_††††† " xfId="12017" xr:uid="{00000000-0005-0000-0000-0000CB3D0000}"/>
    <cellStyle name="標準_(A1)BOQ " xfId="12018" xr:uid="{00000000-0005-0000-0000-0000CC3D0000}"/>
    <cellStyle name="貨幣 [0]_00Q3902REV.1" xfId="148" xr:uid="{00000000-0005-0000-0000-0000CD3D0000}"/>
    <cellStyle name="貨幣[0]_BRE" xfId="149" xr:uid="{00000000-0005-0000-0000-0000CE3D0000}"/>
    <cellStyle name="貨幣_00Q3902REV.1" xfId="150" xr:uid="{00000000-0005-0000-0000-0000CF3D0000}"/>
    <cellStyle name="通貨 [0.00]_††††† " xfId="12019" xr:uid="{00000000-0005-0000-0000-0000D03D0000}"/>
    <cellStyle name="通貨_††††† " xfId="12020" xr:uid="{00000000-0005-0000-0000-0000D13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uy\cca\EXCEL\LVTD\MSOffice\EXCEL\LUC\DT%20DZ%2022+TBA%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THAIBAO\THU%20VIEN%20TN\d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ng\daitu\DT-DLUC\TAN-PHU\K-99HDu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ropbox\NSDP\1_BacLieu\2010\ESD\P3(Qg-Bao)\Kiemtr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DT-DLUC\TAN-PHU\TAN-BINH\KL-TBIN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ung\daitu\KHANH\KYTHUAT\NAM99\OLTC\CANHAN\MUNG\THOP9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thuy\cca\EXCEL\Thang%20KT%202001\Ho%20so%20thau\Du%20thau%20Huu%20Lung%20-%20Lang%20S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phamhoanganh1/Desktop/ASX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phamhongnhung.STCHGI/Downloads/asxh-2%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20CONG%20VIEC%202011%20-%202016/CONG%20VIEC%20NAM%202016/11.%20VAN%20BAN%20CUA%20SO%20TAI%20CHINH/3.%20CONG%20VAN/CONG%20VAN%20THAM%20MUU%20BAN%20HANH%20TO%20TRINH%20HOC%20SINH%2086.%20116/ND%2086%20n&#259;m%20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huy\cca\EXCEL\Phong%20Kinh%20Te\LUC\EXCEL\Th&#199;u\Du%20thau%20Y&#170;n%20Minh%20-%20H&#181;%20Gia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ng\daitu\KHANH\KYTHUAT\NAM99\OLTC\Gia%20dinh\DUTO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ng\daitu\TVT\PTHO\DUTOANW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ng\daitu\KHANH\KYTHUAT\NAM99\OLTC\DUTO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LVTD\MSOffice\EXCEL\LUC\HY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ngbac-prmumyd\gh\KL%20Than%20HL%2015-05-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TVT\PTHO\Duye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DATA\THAU\LONGAN\THUY\THAU\CTRINH\G-P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B7" t="str">
            <v>A dao</v>
          </cell>
          <cell r="C7">
            <v>1</v>
          </cell>
          <cell r="E7" t="str">
            <v>Nhaân coâng 2,7/7</v>
          </cell>
          <cell r="F7">
            <v>1</v>
          </cell>
          <cell r="H7" t="str">
            <v>Maùy troän 250 lít</v>
          </cell>
          <cell r="I7">
            <v>1</v>
          </cell>
        </row>
        <row r="8">
          <cell r="B8" t="str">
            <v>Baät saét 20x4x250</v>
          </cell>
          <cell r="C8">
            <v>2</v>
          </cell>
          <cell r="E8" t="str">
            <v>Nhaân coâng 3/7</v>
          </cell>
          <cell r="F8">
            <v>2</v>
          </cell>
          <cell r="H8" t="str">
            <v>Maùy ñaàm baøn 1kw</v>
          </cell>
          <cell r="I8">
            <v>2</v>
          </cell>
        </row>
        <row r="9">
          <cell r="B9" t="str">
            <v>Baät saét d = 10mm</v>
          </cell>
          <cell r="C9">
            <v>3</v>
          </cell>
          <cell r="E9" t="str">
            <v>Nhaân coâng 3,5/7</v>
          </cell>
          <cell r="F9">
            <v>3</v>
          </cell>
          <cell r="H9" t="str">
            <v>Maùy ñaàm duøi 1,5Kw</v>
          </cell>
          <cell r="I9">
            <v>3</v>
          </cell>
        </row>
        <row r="10">
          <cell r="B10" t="str">
            <v>Baät saét d=10mm</v>
          </cell>
          <cell r="C10">
            <v>4</v>
          </cell>
          <cell r="E10" t="str">
            <v>Nhaân coâng 3,7/7</v>
          </cell>
          <cell r="F10">
            <v>4</v>
          </cell>
          <cell r="H10" t="str">
            <v>Maùy caét uoán</v>
          </cell>
          <cell r="I10">
            <v>4</v>
          </cell>
        </row>
        <row r="11">
          <cell r="B11" t="str">
            <v>Boä ñieàu toác quaït(32V400FM/K) Uùc</v>
          </cell>
          <cell r="C11">
            <v>5</v>
          </cell>
          <cell r="E11" t="str">
            <v>Nhaân coâng 4/7</v>
          </cell>
          <cell r="F11">
            <v>5</v>
          </cell>
          <cell r="H11" t="str">
            <v>Maùy haøn 23Kw</v>
          </cell>
          <cell r="I11">
            <v>5</v>
          </cell>
        </row>
        <row r="12">
          <cell r="B12" t="str">
            <v>Boàn inox 3m3 ngang Dapha</v>
          </cell>
          <cell r="C12">
            <v>6</v>
          </cell>
          <cell r="E12" t="str">
            <v>Nhaân coâng 4,5/7</v>
          </cell>
          <cell r="F12">
            <v>6</v>
          </cell>
          <cell r="H12" t="str">
            <v>Maùy vaän thaêng 0,8T</v>
          </cell>
          <cell r="I12">
            <v>6</v>
          </cell>
        </row>
        <row r="13">
          <cell r="B13" t="str">
            <v>Boàn inox 5m3 ngang Dapha</v>
          </cell>
          <cell r="C13">
            <v>7</v>
          </cell>
          <cell r="H13" t="str">
            <v>Maùy troän vöõa 80 lít</v>
          </cell>
          <cell r="I13">
            <v>7</v>
          </cell>
        </row>
        <row r="14">
          <cell r="B14" t="str">
            <v>Boät maøu</v>
          </cell>
          <cell r="C14">
            <v>8</v>
          </cell>
          <cell r="H14" t="str">
            <v>Maùy haøn 15Kw</v>
          </cell>
          <cell r="I14">
            <v>8</v>
          </cell>
        </row>
        <row r="15">
          <cell r="B15" t="str">
            <v>Bu long M20x80</v>
          </cell>
          <cell r="C15">
            <v>9</v>
          </cell>
          <cell r="H15" t="str">
            <v>Maùy khoan 4,5Kw</v>
          </cell>
          <cell r="I15">
            <v>9</v>
          </cell>
        </row>
        <row r="16">
          <cell r="B16" t="str">
            <v>Bulong M20x80</v>
          </cell>
          <cell r="C16">
            <v>10</v>
          </cell>
          <cell r="H16" t="str">
            <v>Maùy haøn 14Kw</v>
          </cell>
          <cell r="I16">
            <v>10</v>
          </cell>
        </row>
        <row r="17">
          <cell r="B17" t="str">
            <v>Caàn caåu 10T</v>
          </cell>
          <cell r="C17">
            <v>11</v>
          </cell>
          <cell r="H17" t="str">
            <v>Khoan caàm tay</v>
          </cell>
          <cell r="I17">
            <v>11</v>
          </cell>
        </row>
        <row r="18">
          <cell r="B18" t="str">
            <v>Caàu dao ñaûo 4 cöïc 250A(5LBC4250) uùc</v>
          </cell>
          <cell r="C18">
            <v>12</v>
          </cell>
        </row>
        <row r="19">
          <cell r="B19" t="str">
            <v>Caàu thu raùc oáng xoái</v>
          </cell>
          <cell r="C19">
            <v>13</v>
          </cell>
        </row>
        <row r="20">
          <cell r="B20" t="str">
            <v>Caây choáng</v>
          </cell>
          <cell r="C20">
            <v>14</v>
          </cell>
        </row>
        <row r="21">
          <cell r="B21" t="str">
            <v>Caùp cv 22</v>
          </cell>
          <cell r="C21">
            <v>15</v>
          </cell>
        </row>
        <row r="22">
          <cell r="B22" t="str">
            <v>Caùp ñoàng traàn C50</v>
          </cell>
          <cell r="C22">
            <v>16</v>
          </cell>
        </row>
        <row r="23">
          <cell r="B23" t="str">
            <v>Caùt</v>
          </cell>
          <cell r="C23">
            <v>17</v>
          </cell>
        </row>
        <row r="24">
          <cell r="B24" t="str">
            <v>Caùt vaøng</v>
          </cell>
          <cell r="C24">
            <v>18</v>
          </cell>
        </row>
        <row r="25">
          <cell r="B25" t="str">
            <v>CB 100A 3P ABE103a LG</v>
          </cell>
          <cell r="C25">
            <v>19</v>
          </cell>
        </row>
        <row r="26">
          <cell r="B26" t="str">
            <v>CB 10A 2P ABE32a LG</v>
          </cell>
          <cell r="C26">
            <v>20</v>
          </cell>
        </row>
        <row r="27">
          <cell r="B27" t="str">
            <v>CB 125A 2P ABE202a LG</v>
          </cell>
          <cell r="C27">
            <v>21</v>
          </cell>
        </row>
        <row r="28">
          <cell r="B28" t="str">
            <v>CB 150A 2P ABE202a LG</v>
          </cell>
          <cell r="C28">
            <v>22</v>
          </cell>
        </row>
        <row r="29">
          <cell r="B29" t="str">
            <v>CB 150A 3P ABS203a LG</v>
          </cell>
          <cell r="C29">
            <v>23</v>
          </cell>
        </row>
        <row r="30">
          <cell r="B30" t="str">
            <v>CB 250A 3P ABS 403a LG</v>
          </cell>
          <cell r="C30">
            <v>24</v>
          </cell>
        </row>
        <row r="31">
          <cell r="B31" t="str">
            <v>CB 30A 3P ABE33a LG</v>
          </cell>
          <cell r="C31">
            <v>25</v>
          </cell>
        </row>
        <row r="32">
          <cell r="B32" t="str">
            <v>CB 40A 2P ABE52a LG</v>
          </cell>
          <cell r="C32">
            <v>26</v>
          </cell>
        </row>
        <row r="33">
          <cell r="B33" t="str">
            <v>CB 50A 3P ABE53a LG</v>
          </cell>
          <cell r="C33">
            <v>27</v>
          </cell>
        </row>
        <row r="34">
          <cell r="B34" t="str">
            <v>CB 60A 3P ABE63a LG</v>
          </cell>
          <cell r="C34">
            <v>28</v>
          </cell>
        </row>
        <row r="35">
          <cell r="B35" t="str">
            <v>CB 75A 3P ABE103a LG</v>
          </cell>
          <cell r="C35">
            <v>29</v>
          </cell>
        </row>
        <row r="36">
          <cell r="B36" t="str">
            <v>Chao chuïp</v>
          </cell>
          <cell r="C36">
            <v>30</v>
          </cell>
        </row>
        <row r="37">
          <cell r="B37" t="str">
            <v>Co PVC Þ34-21</v>
          </cell>
          <cell r="C37">
            <v>31</v>
          </cell>
        </row>
        <row r="38">
          <cell r="B38" t="str">
            <v>Co PVC Þ60</v>
          </cell>
          <cell r="C38">
            <v>32</v>
          </cell>
        </row>
        <row r="39">
          <cell r="B39" t="str">
            <v>Coân PVC Þ34/27/21</v>
          </cell>
          <cell r="C39">
            <v>33</v>
          </cell>
        </row>
        <row r="40">
          <cell r="B40" t="str">
            <v>Coân PVC Þ60/34</v>
          </cell>
          <cell r="C40">
            <v>34</v>
          </cell>
        </row>
        <row r="41">
          <cell r="B41" t="str">
            <v>Coàn röûa</v>
          </cell>
          <cell r="C41">
            <v>35</v>
          </cell>
        </row>
        <row r="42">
          <cell r="B42" t="str">
            <v>Coïc ñoàng Þ16 L = 2,4m Cadivi</v>
          </cell>
          <cell r="C42">
            <v>36</v>
          </cell>
        </row>
        <row r="43">
          <cell r="B43" t="str">
            <v>Con taéc 2 daây aâm ( 30/1/2M-1D) uùc</v>
          </cell>
          <cell r="C43">
            <v>37</v>
          </cell>
        </row>
        <row r="44">
          <cell r="B44" t="str">
            <v>Con taéc 3 daây aâm( 30M) Uùc</v>
          </cell>
          <cell r="C44">
            <v>38</v>
          </cell>
        </row>
        <row r="45">
          <cell r="B45" t="str">
            <v>Cöûa nhöïa NVS</v>
          </cell>
          <cell r="C45">
            <v>39</v>
          </cell>
        </row>
        <row r="46">
          <cell r="B46" t="str">
            <v>Cöûa ñi saét kính</v>
          </cell>
          <cell r="C46">
            <v>40</v>
          </cell>
        </row>
        <row r="47">
          <cell r="B47" t="str">
            <v>Cöûa soå luøa saét kính</v>
          </cell>
          <cell r="C47">
            <v>41</v>
          </cell>
        </row>
        <row r="48">
          <cell r="B48" t="str">
            <v>Daây daãn</v>
          </cell>
          <cell r="C48">
            <v>42</v>
          </cell>
        </row>
        <row r="49">
          <cell r="B49" t="str">
            <v>Daây ñieän ñôn vc 1,5</v>
          </cell>
          <cell r="C49">
            <v>43</v>
          </cell>
        </row>
        <row r="50">
          <cell r="B50" t="str">
            <v>Daây theùp</v>
          </cell>
          <cell r="C50">
            <v>44</v>
          </cell>
        </row>
        <row r="51">
          <cell r="B51" t="str">
            <v>Flinkote</v>
          </cell>
          <cell r="C51">
            <v>45</v>
          </cell>
        </row>
        <row r="52">
          <cell r="B52" t="str">
            <v>Gaïch 20x10</v>
          </cell>
          <cell r="C52">
            <v>46</v>
          </cell>
        </row>
        <row r="53">
          <cell r="B53" t="str">
            <v>Gaïch boäng</v>
          </cell>
          <cell r="C53">
            <v>47</v>
          </cell>
        </row>
        <row r="54">
          <cell r="B54" t="str">
            <v>Gaïch Ceramic 20x15</v>
          </cell>
          <cell r="C54">
            <v>48</v>
          </cell>
        </row>
        <row r="55">
          <cell r="B55" t="str">
            <v>Gaïch Ceramic 30x30</v>
          </cell>
          <cell r="C55">
            <v>49</v>
          </cell>
        </row>
        <row r="56">
          <cell r="B56" t="str">
            <v>Gaïch Ceramic nhaùm 20x20</v>
          </cell>
          <cell r="C56">
            <v>50</v>
          </cell>
        </row>
        <row r="57">
          <cell r="B57" t="str">
            <v>Gaïch men 15x30</v>
          </cell>
          <cell r="C57">
            <v>51</v>
          </cell>
        </row>
        <row r="58">
          <cell r="B58" t="str">
            <v>Gaïch oáng 10x10x20</v>
          </cell>
          <cell r="C58">
            <v>52</v>
          </cell>
        </row>
        <row r="59">
          <cell r="B59" t="str">
            <v>Gaïch oáng 8x8x19</v>
          </cell>
          <cell r="C59">
            <v>53</v>
          </cell>
        </row>
        <row r="60">
          <cell r="B60" t="str">
            <v>Gaïch theû 4x8x19</v>
          </cell>
          <cell r="C60">
            <v>54</v>
          </cell>
        </row>
        <row r="61">
          <cell r="B61" t="str">
            <v>Gaïch xi maêng 20x20</v>
          </cell>
          <cell r="C61">
            <v>55</v>
          </cell>
        </row>
        <row r="62">
          <cell r="B62" t="str">
            <v>Giaù ñôõ maùy</v>
          </cell>
          <cell r="C62">
            <v>56</v>
          </cell>
        </row>
        <row r="63">
          <cell r="B63" t="str">
            <v>Giaùy nhaùm</v>
          </cell>
          <cell r="C63">
            <v>57</v>
          </cell>
        </row>
        <row r="64">
          <cell r="B64" t="str">
            <v>Goã caàu coâng taùc</v>
          </cell>
          <cell r="C64">
            <v>58</v>
          </cell>
        </row>
        <row r="65">
          <cell r="B65" t="str">
            <v>Goã cheøn</v>
          </cell>
          <cell r="C65">
            <v>59</v>
          </cell>
        </row>
        <row r="66">
          <cell r="B66" t="str">
            <v>Goã choáng</v>
          </cell>
          <cell r="C66">
            <v>60</v>
          </cell>
        </row>
        <row r="67">
          <cell r="B67" t="str">
            <v>Goã ñaø neïp</v>
          </cell>
          <cell r="C67">
            <v>61</v>
          </cell>
        </row>
        <row r="68">
          <cell r="B68" t="str">
            <v>Goã vaùn</v>
          </cell>
          <cell r="C68">
            <v>62</v>
          </cell>
        </row>
        <row r="69">
          <cell r="B69" t="str">
            <v>Goã xeû</v>
          </cell>
          <cell r="C69">
            <v>63</v>
          </cell>
        </row>
        <row r="70">
          <cell r="B70" t="str">
            <v>Hoá ñaáu daây 4CB54 cty Nam vieät</v>
          </cell>
          <cell r="C70">
            <v>64</v>
          </cell>
        </row>
        <row r="71">
          <cell r="B71" t="str">
            <v>Hoäp con taéc S/Wbox1</v>
          </cell>
          <cell r="C71">
            <v>65</v>
          </cell>
        </row>
        <row r="72">
          <cell r="B72" t="str">
            <v>Hoäp gaén oå ñieän thoaïi</v>
          </cell>
          <cell r="C72">
            <v>66</v>
          </cell>
        </row>
        <row r="73">
          <cell r="B73" t="str">
            <v>Hoäp noái caùp ñieän thoaïi</v>
          </cell>
          <cell r="C73">
            <v>67</v>
          </cell>
        </row>
        <row r="74">
          <cell r="B74" t="str">
            <v>Hoäp noái caùp tieáp ñaát kho saùch</v>
          </cell>
          <cell r="C74">
            <v>68</v>
          </cell>
        </row>
        <row r="75">
          <cell r="B75" t="str">
            <v>Hoäp soá</v>
          </cell>
          <cell r="C75">
            <v>69</v>
          </cell>
        </row>
        <row r="76">
          <cell r="B76" t="str">
            <v>Hoäp tole</v>
          </cell>
          <cell r="C76">
            <v>70</v>
          </cell>
        </row>
        <row r="77">
          <cell r="B77" t="str">
            <v>Keõm buoäc</v>
          </cell>
          <cell r="C77">
            <v>71</v>
          </cell>
        </row>
        <row r="78">
          <cell r="B78" t="str">
            <v>Khung goã</v>
          </cell>
          <cell r="C78">
            <v>72</v>
          </cell>
        </row>
        <row r="79">
          <cell r="B79" t="str">
            <v>Khung saét kính cheát</v>
          </cell>
          <cell r="C79">
            <v>73</v>
          </cell>
        </row>
        <row r="80">
          <cell r="B80" t="str">
            <v>Kim thu seùt S 4,5 Phaùp</v>
          </cell>
          <cell r="C80">
            <v>74</v>
          </cell>
        </row>
        <row r="81">
          <cell r="B81" t="str">
            <v>Maêng soâng Þ114</v>
          </cell>
          <cell r="C81">
            <v>75</v>
          </cell>
        </row>
        <row r="82">
          <cell r="B82" t="str">
            <v>Maêng soâng Þ21</v>
          </cell>
          <cell r="C82">
            <v>76</v>
          </cell>
        </row>
        <row r="83">
          <cell r="B83" t="str">
            <v>Maêng soâng Þ27</v>
          </cell>
          <cell r="C83">
            <v>77</v>
          </cell>
        </row>
        <row r="84">
          <cell r="B84" t="str">
            <v>Maêng soâng Þ34</v>
          </cell>
          <cell r="C84">
            <v>78</v>
          </cell>
        </row>
        <row r="85">
          <cell r="B85" t="str">
            <v>Maêng soâng Þ60</v>
          </cell>
          <cell r="C85">
            <v>79</v>
          </cell>
        </row>
        <row r="86">
          <cell r="B86" t="str">
            <v>Maêng soâng Þ75</v>
          </cell>
          <cell r="C86">
            <v>80</v>
          </cell>
        </row>
        <row r="87">
          <cell r="B87" t="str">
            <v>Maêng soâng Þ90</v>
          </cell>
          <cell r="C87">
            <v>81</v>
          </cell>
        </row>
        <row r="88">
          <cell r="B88" t="str">
            <v>Matit</v>
          </cell>
          <cell r="C88">
            <v>82</v>
          </cell>
        </row>
        <row r="89">
          <cell r="B89" t="str">
            <v>Moùc saét</v>
          </cell>
          <cell r="C89">
            <v>83</v>
          </cell>
        </row>
        <row r="90">
          <cell r="B90" t="str">
            <v>Moùc saét ñeäm</v>
          </cell>
          <cell r="C90">
            <v>84</v>
          </cell>
        </row>
        <row r="91">
          <cell r="B91" t="str">
            <v>Ñaát ñeøn</v>
          </cell>
          <cell r="C91">
            <v>85</v>
          </cell>
        </row>
        <row r="92">
          <cell r="B92" t="str">
            <v>Ñaù 1x2</v>
          </cell>
          <cell r="C92">
            <v>86</v>
          </cell>
        </row>
        <row r="93">
          <cell r="B93" t="str">
            <v>Ñaù 4x6</v>
          </cell>
          <cell r="C93">
            <v>87</v>
          </cell>
        </row>
        <row r="94">
          <cell r="B94" t="str">
            <v>Neïp goã</v>
          </cell>
          <cell r="C94">
            <v>88</v>
          </cell>
        </row>
        <row r="95">
          <cell r="B95" t="str">
            <v>Ñeøn 1,2*2 maùng taùn quang VN</v>
          </cell>
          <cell r="C95">
            <v>89</v>
          </cell>
        </row>
        <row r="96">
          <cell r="B96" t="str">
            <v>Ñeøn 1,2*3 maùng taùn quang VN</v>
          </cell>
          <cell r="C96">
            <v>90</v>
          </cell>
        </row>
        <row r="97">
          <cell r="B97" t="str">
            <v>Ñeøn aùp töôøng 40W</v>
          </cell>
          <cell r="C97">
            <v>91</v>
          </cell>
        </row>
        <row r="98">
          <cell r="B98" t="str">
            <v>Ñeøn choáng noå boùng troøn 100W VN</v>
          </cell>
          <cell r="C98">
            <v>92</v>
          </cell>
        </row>
        <row r="99">
          <cell r="B99" t="str">
            <v>Ñeøn chuøm</v>
          </cell>
          <cell r="C99">
            <v>93</v>
          </cell>
        </row>
        <row r="100">
          <cell r="B100" t="str">
            <v>Ñeøn chuøm aùp traàn ñeá vuoâng VN</v>
          </cell>
          <cell r="C100">
            <v>94</v>
          </cell>
        </row>
        <row r="101">
          <cell r="B101" t="str">
            <v>Ñeøn kieåu maét eách D100 boùng troøn 40W</v>
          </cell>
          <cell r="C101">
            <v>95</v>
          </cell>
        </row>
        <row r="102">
          <cell r="B102" t="str">
            <v>Ñeøn neon troøn 32W ñeá vuoâng</v>
          </cell>
          <cell r="C102">
            <v>96</v>
          </cell>
        </row>
        <row r="103">
          <cell r="B103" t="str">
            <v>Ñeøn söï coá li oa</v>
          </cell>
          <cell r="C103">
            <v>97</v>
          </cell>
        </row>
        <row r="104">
          <cell r="B104" t="str">
            <v>Ñeøn troøn 60W chuïp baùn tieâu VN</v>
          </cell>
          <cell r="C104">
            <v>98</v>
          </cell>
        </row>
        <row r="105">
          <cell r="B105" t="str">
            <v>Nhöïa daùn</v>
          </cell>
          <cell r="C105">
            <v>99</v>
          </cell>
        </row>
        <row r="106">
          <cell r="B106" t="str">
            <v>Ñinh</v>
          </cell>
          <cell r="C106">
            <v>100</v>
          </cell>
        </row>
        <row r="107">
          <cell r="B107" t="str">
            <v>Ñinh caùc loaïi</v>
          </cell>
          <cell r="C107">
            <v>101</v>
          </cell>
        </row>
        <row r="108">
          <cell r="B108" t="str">
            <v>Ñinh ñæa</v>
          </cell>
          <cell r="C108">
            <v>102</v>
          </cell>
        </row>
        <row r="109">
          <cell r="B109" t="str">
            <v>Ñinh vít</v>
          </cell>
          <cell r="C109">
            <v>103</v>
          </cell>
        </row>
        <row r="110">
          <cell r="B110" t="str">
            <v>nöôùc</v>
          </cell>
          <cell r="C110">
            <v>104</v>
          </cell>
        </row>
        <row r="111">
          <cell r="B111" t="str">
            <v>OÅ caém aâm 3 cöïc(E426UEST2) Uùc</v>
          </cell>
          <cell r="C111">
            <v>105</v>
          </cell>
        </row>
        <row r="112">
          <cell r="B112" t="str">
            <v>OÅ caém ñieän thoaïi 3301AV Uùc</v>
          </cell>
          <cell r="C112">
            <v>106</v>
          </cell>
        </row>
        <row r="113">
          <cell r="B113" t="str">
            <v>OÂ xy</v>
          </cell>
          <cell r="C113">
            <v>107</v>
          </cell>
        </row>
        <row r="114">
          <cell r="B114" t="str">
            <v>OÁng xoaén ruoät gaø Þ16 cty Nam Vieät</v>
          </cell>
          <cell r="C114">
            <v>107</v>
          </cell>
        </row>
        <row r="115">
          <cell r="B115" t="str">
            <v>OÁng luoàn xoaén ruoät gaø 19 cty Nam Vieät</v>
          </cell>
          <cell r="C115">
            <v>108</v>
          </cell>
        </row>
        <row r="116">
          <cell r="B116" t="str">
            <v>OÁng luoàn xoaén ruoät gaø 28 cty Nam Vieät</v>
          </cell>
          <cell r="C116">
            <v>109</v>
          </cell>
        </row>
        <row r="117">
          <cell r="B117" t="str">
            <v>OÁng luoàn xoaén ruoät gaø 34 cty Nam Vieät</v>
          </cell>
          <cell r="C117">
            <v>110</v>
          </cell>
        </row>
        <row r="118">
          <cell r="B118" t="str">
            <v>OÁng thoaùt Nöôùc ML PVC D21</v>
          </cell>
          <cell r="C118">
            <v>110</v>
          </cell>
        </row>
        <row r="119">
          <cell r="B119" t="str">
            <v>OÁng PVC Þ114</v>
          </cell>
          <cell r="C119">
            <v>111</v>
          </cell>
        </row>
        <row r="120">
          <cell r="B120" t="str">
            <v>OÁng PVC Þ168</v>
          </cell>
          <cell r="C120">
            <v>112</v>
          </cell>
        </row>
        <row r="121">
          <cell r="B121" t="str">
            <v>OÁng PVC Þ21</v>
          </cell>
          <cell r="C121">
            <v>113</v>
          </cell>
        </row>
        <row r="122">
          <cell r="B122" t="str">
            <v>OÁng PVC Þ27</v>
          </cell>
          <cell r="C122">
            <v>114</v>
          </cell>
        </row>
        <row r="123">
          <cell r="B123" t="str">
            <v>OÁng PVC Þ34</v>
          </cell>
          <cell r="C123">
            <v>115</v>
          </cell>
        </row>
        <row r="124">
          <cell r="B124" t="str">
            <v>OÁng PVC Þ60</v>
          </cell>
          <cell r="C124">
            <v>116</v>
          </cell>
        </row>
        <row r="125">
          <cell r="B125" t="str">
            <v>OÁng PVC Þ75</v>
          </cell>
          <cell r="C125">
            <v>117</v>
          </cell>
        </row>
        <row r="126">
          <cell r="B126" t="str">
            <v>OÁng PVC Þ90</v>
          </cell>
          <cell r="C126">
            <v>118</v>
          </cell>
        </row>
        <row r="127">
          <cell r="B127" t="str">
            <v>OÁng vaø daây daãn ñieän</v>
          </cell>
          <cell r="C127">
            <v>119</v>
          </cell>
        </row>
        <row r="128">
          <cell r="B128" t="str">
            <v>Pheãu thu nöôùc 200x200 inox</v>
          </cell>
          <cell r="C128">
            <v>120</v>
          </cell>
        </row>
        <row r="129">
          <cell r="B129" t="str">
            <v>Quaït huùt gioù aùp töôøng Þ250VN</v>
          </cell>
          <cell r="C129">
            <v>121</v>
          </cell>
        </row>
        <row r="130">
          <cell r="B130" t="str">
            <v>Quaït ñaûo traàn Sali ÑL</v>
          </cell>
          <cell r="C130">
            <v>122</v>
          </cell>
        </row>
        <row r="131">
          <cell r="B131" t="str">
            <v>Quaït traàn 80W MP</v>
          </cell>
          <cell r="C131">
            <v>123</v>
          </cell>
        </row>
        <row r="132">
          <cell r="B132" t="str">
            <v>Que haøn</v>
          </cell>
          <cell r="C132">
            <v>124</v>
          </cell>
        </row>
        <row r="133">
          <cell r="B133" t="str">
            <v>Saét troøn</v>
          </cell>
          <cell r="C133">
            <v>125</v>
          </cell>
        </row>
        <row r="134">
          <cell r="B134" t="str">
            <v>Sôn</v>
          </cell>
          <cell r="C134">
            <v>126</v>
          </cell>
        </row>
        <row r="135">
          <cell r="B135" t="str">
            <v>Sôn daàu</v>
          </cell>
          <cell r="C135">
            <v>127</v>
          </cell>
        </row>
        <row r="136">
          <cell r="B136" t="str">
            <v>Sôn nöôùc</v>
          </cell>
          <cell r="C136">
            <v>128</v>
          </cell>
        </row>
        <row r="137">
          <cell r="B137" t="str">
            <v>Taám nhöïa</v>
          </cell>
          <cell r="C137">
            <v>129</v>
          </cell>
        </row>
        <row r="138">
          <cell r="B138" t="str">
            <v>Teâ PVC Þ34-21</v>
          </cell>
          <cell r="C138">
            <v>130</v>
          </cell>
        </row>
        <row r="139">
          <cell r="B139" t="str">
            <v>Teâ PVC Þ60</v>
          </cell>
          <cell r="C139">
            <v>131</v>
          </cell>
        </row>
        <row r="140">
          <cell r="B140" t="str">
            <v>Theùp hình</v>
          </cell>
          <cell r="C140">
            <v>132</v>
          </cell>
        </row>
        <row r="141">
          <cell r="B141" t="str">
            <v>Theùp taám</v>
          </cell>
          <cell r="C141">
            <v>133</v>
          </cell>
        </row>
        <row r="142">
          <cell r="B142" t="str">
            <v>Theùp troøn</v>
          </cell>
          <cell r="C142">
            <v>134</v>
          </cell>
        </row>
        <row r="143">
          <cell r="B143" t="str">
            <v>Theùp troøn hoaëc theùp deïp</v>
          </cell>
          <cell r="C143">
            <v>135</v>
          </cell>
        </row>
        <row r="144">
          <cell r="B144" t="str">
            <v>Theùp troøn Þ&lt;=10</v>
          </cell>
          <cell r="C144">
            <v>136</v>
          </cell>
        </row>
        <row r="145">
          <cell r="B145" t="str">
            <v>Theùp troøn Þ&lt;=18</v>
          </cell>
          <cell r="C145">
            <v>137</v>
          </cell>
        </row>
        <row r="146">
          <cell r="B146" t="str">
            <v>Theùp troøn Þ&lt;10</v>
          </cell>
          <cell r="C146">
            <v>138</v>
          </cell>
        </row>
        <row r="147">
          <cell r="B147" t="str">
            <v>Theùp troøn Þ&lt;18</v>
          </cell>
          <cell r="C147">
            <v>139</v>
          </cell>
        </row>
        <row r="148">
          <cell r="B148" t="str">
            <v>Theùp troøn Þ&gt;18</v>
          </cell>
          <cell r="C148">
            <v>140</v>
          </cell>
        </row>
        <row r="149">
          <cell r="B149" t="str">
            <v>Tieåu nam ( wall Urinal VF-0412)</v>
          </cell>
          <cell r="C149">
            <v>141</v>
          </cell>
        </row>
        <row r="150">
          <cell r="B150" t="str">
            <v>Toân muùi</v>
          </cell>
          <cell r="C150">
            <v>142</v>
          </cell>
        </row>
        <row r="151">
          <cell r="B151" t="str">
            <v>Toân uùp noùc</v>
          </cell>
          <cell r="C151">
            <v>143</v>
          </cell>
        </row>
        <row r="152">
          <cell r="B152" t="str">
            <v>Tole muùi</v>
          </cell>
          <cell r="C152">
            <v>144</v>
          </cell>
        </row>
        <row r="153">
          <cell r="B153" t="str">
            <v>Tole uùp noùc</v>
          </cell>
          <cell r="C153">
            <v>145</v>
          </cell>
        </row>
        <row r="154">
          <cell r="B154" t="str">
            <v>Voâi cuïc</v>
          </cell>
          <cell r="C154">
            <v>146</v>
          </cell>
        </row>
        <row r="155">
          <cell r="B155" t="str">
            <v>Xaêng</v>
          </cell>
          <cell r="C155">
            <v>147</v>
          </cell>
        </row>
        <row r="156">
          <cell r="B156" t="str">
            <v>Xí beät American VF3000</v>
          </cell>
          <cell r="C156">
            <v>148</v>
          </cell>
        </row>
        <row r="157">
          <cell r="B157" t="str">
            <v>Xi maêng PC 30</v>
          </cell>
          <cell r="C157">
            <v>149</v>
          </cell>
        </row>
        <row r="158">
          <cell r="B158" t="str">
            <v>Xi maêng PC.30</v>
          </cell>
          <cell r="C158">
            <v>150</v>
          </cell>
        </row>
        <row r="159">
          <cell r="B159" t="str">
            <v>Xi maêng traéng</v>
          </cell>
          <cell r="C159">
            <v>151</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VTu"/>
      <sheetName val="Muong"/>
      <sheetName val="Tke"/>
      <sheetName val="KL-dao"/>
      <sheetName val="KL-TLap"/>
      <sheetName val="kpTong2"/>
      <sheetName val="Kp-dao"/>
      <sheetName val="kpTLap"/>
      <sheetName val="kpTH"/>
      <sheetName val="TH-KLuon"/>
      <sheetName val="pt-VTu"/>
      <sheetName val="TH-VTu"/>
      <sheetName val="Vat Tu"/>
      <sheetName val="kp-dth"/>
      <sheetName val="xnKLuon"/>
      <sheetName val="dg_VTu"/>
      <sheetName val="Lop 10"/>
      <sheetName val="lop6"/>
      <sheetName val="XL4Poppy"/>
      <sheetName val="DSNVBH"/>
      <sheetName val="NPP"/>
      <sheetName val="DS DOI 02"/>
      <sheetName val="DS DOI 01"/>
      <sheetName val="~         "/>
      <sheetName val="T9"/>
      <sheetName val="T 10"/>
      <sheetName val="T11"/>
      <sheetName val="MTP"/>
      <sheetName val="Tuan_1"/>
      <sheetName val="Tuan_2"/>
      <sheetName val="BCN 15 DAU"/>
      <sheetName val="Tuan_3"/>
      <sheetName val="Tuan_4"/>
      <sheetName val="tuan_5"/>
      <sheetName val="thang 4"/>
      <sheetName val="15_dau"/>
      <sheetName val="BCN 15 CTHANG"/>
      <sheetName val="15_cuoi"/>
      <sheetName val=" GTTK. CTHANG"/>
      <sheetName val="dtxl"/>
      <sheetName val="THVT"/>
      <sheetName val="PTDM"/>
      <sheetName val="Gia"/>
      <sheetName val="NEW-PANEL"/>
      <sheetName val="DG"/>
      <sheetName val="DON GIA CAN THO"/>
      <sheetName val="gia vt,nc,may"/>
      <sheetName val="Sheet1"/>
    </sheetNames>
    <sheetDataSet>
      <sheetData sheetId="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
      <sheetData sheetId="2"/>
      <sheetData sheetId="3"/>
      <sheetData sheetId="4"/>
      <sheetData sheetId="5" refreshError="1"/>
      <sheetData sheetId="6"/>
      <sheetData sheetId="7"/>
      <sheetData sheetId="8" refreshError="1"/>
      <sheetData sheetId="9"/>
      <sheetData sheetId="10">
        <row r="6">
          <cell r="C6" t="str">
            <v>BL10-48</v>
          </cell>
        </row>
      </sheetData>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1"/>
      <sheetName val="BT 2"/>
      <sheetName val="BT3"/>
      <sheetName val="BT4"/>
      <sheetName val="BT5"/>
      <sheetName val="BT6"/>
      <sheetName val="BT7"/>
      <sheetName val="BT9"/>
      <sheetName val="BT8"/>
      <sheetName val="Bai tap 10"/>
      <sheetName val="on tap 2"/>
      <sheetName val="On tap1"/>
      <sheetName val="00000000"/>
      <sheetName val="XL4Poppy"/>
      <sheetName val="Kiemtra"/>
    </sheetNames>
    <definedNames>
      <definedName name="K_1"/>
      <definedName name="K_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 val="FAN1"/>
      <sheetName val="FAN2"/>
      <sheetName val="KH KDOANH04"/>
      <sheetName val="BCAOFANTCHING2004"/>
      <sheetName val="ttoan1"/>
      <sheetName val="TTOAN3"/>
      <sheetName val="FAN3"/>
      <sheetName val="TTOAN2"/>
      <sheetName val="XL4Poppy"/>
      <sheetName val="MTL$-INTER"/>
      <sheetName val="CaMay"/>
      <sheetName val="DGiaTN"/>
      <sheetName val="DGiaT"/>
      <sheetName val="TT"/>
      <sheetName val="KL-TBINW"/>
      <sheetName val="CHITIET VL-NC"/>
      <sheetName val="Don gia III"/>
      <sheetName val="Don gia CT"/>
      <sheetName val="DG_LAP66"/>
      <sheetName val="dmVUA"/>
      <sheetName val="gvl"/>
      <sheetName val="nhap_xuat_ton"/>
      <sheetName val="DANHMUC_DV"/>
      <sheetName val="DANHMUC_HH"/>
      <sheetName val="KHM"/>
      <sheetName val="DANHMUC_NVL"/>
      <sheetName val="DANHMUC_NPL"/>
    </sheetNames>
    <sheetDataSet>
      <sheetData sheetId="0" refreshError="1">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MM"/>
      <sheetName val="VP-2115"/>
      <sheetName val="VP-PT"/>
      <sheetName val="Sh"/>
      <sheetName val="Sh2"/>
      <sheetName val="Sh3"/>
      <sheetName val="Sh4"/>
      <sheetName val="Sh5"/>
      <sheetName val="Sheet9"/>
      <sheetName val="Sheet10"/>
      <sheetName val="Sheet11"/>
      <sheetName val="Sheet12"/>
      <sheetName val="XL4Poppy"/>
      <sheetName val="DN"/>
      <sheetName val="VP"/>
      <sheetName val="KD"/>
      <sheetName val="DD"/>
      <sheetName val="CT"/>
      <sheetName val="PX"/>
      <sheetName val="GR"/>
      <sheetName val="00000000"/>
      <sheetName val="THOP95"/>
      <sheetName val="GCL THU"/>
      <sheetName val="PHIEU THU"/>
      <sheetName val="PHIEU CHI"/>
      <sheetName val="GCL CHI"/>
      <sheetName val=" CHUNG TU GHI SO"/>
      <sheetName val="SO TIEN MAT"/>
      <sheetName val="~         "/>
      <sheetName val="dg-VTu"/>
      <sheetName val="XNTN1"/>
      <sheetName val="XNTN2"/>
      <sheetName val="XNTN3"/>
      <sheetName val="XNTN4"/>
      <sheetName val="XNTN5"/>
      <sheetName val="XNTN6"/>
      <sheetName val="TONGHOP"/>
      <sheetName val="Ngay 27-5-2002"/>
      <sheetName val="Ngay 11-6-2002"/>
      <sheetName val="Ngay 20-6-2002"/>
      <sheetName val="Ngay 21-6-2002"/>
      <sheetName val="Ngay 8-9-2002"/>
      <sheetName val="Ngay9-10-02"/>
      <sheetName val="11-10-02"/>
      <sheetName val="VP_MM"/>
      <sheetName val="CHITIET VL-NC-TT1p"/>
      <sheetName val="TONGKE3p"/>
      <sheetName val="BC Ton Kho New"/>
      <sheetName val="BC Cua GSBH New"/>
      <sheetName val="10000000"/>
      <sheetName val="NK.Chung"/>
      <sheetName val="111"/>
      <sheetName val="511"/>
      <sheetName val="632"/>
      <sheetName val="642.7"/>
      <sheetName val="133"/>
      <sheetName val="333"/>
      <sheetName val="911"/>
      <sheetName val="642"/>
      <sheetName val="421"/>
      <sheetName val="333,1"/>
      <sheetName val="333,4"/>
      <sheetName val="154"/>
      <sheetName val="155"/>
      <sheetName val="152,1"/>
      <sheetName val="152,2"/>
      <sheetName val="152,3"/>
      <sheetName val="152,4"/>
      <sheetName val="152,5"/>
      <sheetName val="152,6"/>
      <sheetName val="152,7"/>
      <sheetName val="CAT"/>
      <sheetName val="DA 1X2"/>
      <sheetName val="DA 4X6"/>
      <sheetName val="COT THEP"/>
      <sheetName val="xi mang"/>
      <sheetName val="DAY"/>
      <sheetName val="DINH"/>
      <sheetName val="THEP HINH"/>
      <sheetName val="GHACH"/>
      <sheetName val="THEP TAM"/>
      <sheetName val="TOL CAC LOAI"/>
      <sheetName val="BAT SAT"/>
      <sheetName val="BOT MAU, VOI"/>
      <sheetName val="BU LONG"/>
      <sheetName val="SAT TRON"/>
      <sheetName val="XANG"/>
      <sheetName val="PHU KIEN"/>
      <sheetName val="CAY"/>
      <sheetName val="SON"/>
      <sheetName val="GO"/>
      <sheetName val="S.B hang"/>
      <sheetName val="So.TM"/>
      <sheetName val="BC.TNDN"/>
      <sheetName val="BC .TKho"/>
      <sheetName val="BC.mua vao"/>
      <sheetName val="BC.B Ra"/>
      <sheetName val="BC.HD"/>
      <sheetName val="trich"/>
      <sheetName val="Mau TH"/>
      <sheetName val="mau 3d"/>
    </sheetNames>
    <definedNames>
      <definedName name="NTo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ỉnh"/>
      <sheetName val="DT 2021 xác định lại CQ gửi"/>
      <sheetName val="Đối tượng ASXH"/>
      <sheetName val="Kinh phí ASXH"/>
      <sheetName val="TH"/>
      <sheetName val="Chinh sách ASXH"/>
      <sheetName val="DP"/>
      <sheetName val="Sheet1"/>
    </sheetNames>
    <sheetDataSet>
      <sheetData sheetId="0">
        <row r="4">
          <cell r="B4" t="str">
            <v>ĐIỆN BIÊN</v>
          </cell>
        </row>
      </sheetData>
      <sheetData sheetId="1"/>
      <sheetData sheetId="2">
        <row r="8">
          <cell r="A8">
            <v>1</v>
          </cell>
        </row>
      </sheetData>
      <sheetData sheetId="3">
        <row r="8">
          <cell r="A8">
            <v>1</v>
          </cell>
        </row>
      </sheetData>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ỉnh"/>
      <sheetName val="DT 2021 xác định lại CQ gửi"/>
      <sheetName val="Đối tượng ASXH"/>
      <sheetName val="Kinh phí ASXH"/>
      <sheetName val="TH"/>
      <sheetName val="Chinh sách ASXH"/>
      <sheetName val="DP"/>
    </sheetNames>
    <sheetDataSet>
      <sheetData sheetId="0">
        <row r="4">
          <cell r="B4" t="str">
            <v>ĐIỆN BIÊN</v>
          </cell>
        </row>
      </sheetData>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HT"/>
      <sheetName val="MN&amp;PT"/>
      <sheetName val="ĐTCL "/>
      <sheetName val="TUNG TINH"/>
      <sheetName val="MUC THU"/>
    </sheetNames>
    <sheetDataSet>
      <sheetData sheetId="0" refreshError="1"/>
      <sheetData sheetId="1" refreshError="1"/>
      <sheetData sheetId="2" refreshError="1"/>
      <sheetData sheetId="3" refreshError="1"/>
      <sheetData sheetId="4" refreshError="1">
        <row r="23">
          <cell r="F23">
            <v>50000</v>
          </cell>
        </row>
        <row r="24">
          <cell r="F24">
            <v>35000</v>
          </cell>
        </row>
        <row r="27">
          <cell r="F27">
            <v>45000</v>
          </cell>
        </row>
        <row r="39">
          <cell r="F39">
            <v>22000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Sheet1"/>
      <sheetName val="Sheet2"/>
      <sheetName val="Sheet3"/>
      <sheetName val="QMCT"/>
      <sheetName val="LDC"/>
      <sheetName val="LDB"/>
      <sheetName val="LDA"/>
      <sheetName val="LD"/>
      <sheetName val="XL4Test5"/>
      <sheetName val="Chenh lech vat tu"/>
      <sheetName val="Du toan"/>
      <sheetName val="Tong hop kinh phi"/>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MTP1"/>
      <sheetName val="1VT"/>
      <sheetName val="1NC"/>
      <sheetName val="Sheet1"/>
      <sheetName val="NHOMVTU"/>
      <sheetName val="MTP_OLD"/>
      <sheetName val="CHITIET"/>
      <sheetName val="Tke"/>
      <sheetName val="1NC_x0006__x0000__x0000_Sheet1_x0007__x0000__x0000_NHOMVTU_x0003__x0000__x0000_MTP_x0007__x0000__x0000_"/>
      <sheetName val="1NC_x0006_"/>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 val="VT"/>
      <sheetName val="NC"/>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s>
    <sheetDataSet>
      <sheetData sheetId="0"/>
      <sheetData sheetId="1"/>
      <sheetData sheetId="2">
        <row r="3">
          <cell r="H3">
            <v>17.099999999999998</v>
          </cell>
        </row>
        <row r="4">
          <cell r="H4">
            <v>2</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 val="san_hang_rao2"/>
      <sheetName val="be_canh2"/>
      <sheetName val="ga_ra2"/>
      <sheetName val="TL_coc2"/>
      <sheetName val="TL_than2"/>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MTP"/>
      <sheetName val="VLNCM"/>
      <sheetName val="Chiet tinh dz35"/>
      <sheetName val="DG CANTHO"/>
      <sheetName val="Dutoan KL"/>
      <sheetName val="PT VATTU"/>
      <sheetName val="truc tiep"/>
      <sheetName val="SILICATE"/>
      <sheetName val="Chiet tinh dz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 val="mau-04"/>
      <sheetName val="mau-05"/>
      <sheetName val="Sheet2"/>
      <sheetName val="Sheet3"/>
      <sheetName val="Sheet4"/>
      <sheetName val="XL4Poppy"/>
      <sheetName val="MTP"/>
      <sheetName val="MTP1"/>
      <sheetName val="NC"/>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 val="#REF"/>
      <sheetName val="mau-04"/>
      <sheetName val="mau-05"/>
      <sheetName val="Sheet2"/>
      <sheetName val="Sheet3"/>
      <sheetName val="Sheet4"/>
      <sheetName val="XL4Poppy"/>
      <sheetName val="DG"/>
      <sheetName val="Chiet tinh dz35"/>
      <sheetName val="data"/>
      <sheetName val="dmVUA"/>
      <sheetName val="Giá Vật tư bộ"/>
      <sheetName val="T 1 MÁY 25"/>
      <sheetName val="Bảng phân tích giá trị"/>
      <sheetName val="BB xác định giá trị"/>
      <sheetName val="BB giao nhận"/>
      <sheetName val="TONG HOP VL-NC"/>
      <sheetName val="CHITIET VL-NC-TT1p"/>
      <sheetName val="DON GIA CAN THO"/>
      <sheetName val="CHITIET VL-NC-TT -1p"/>
      <sheetName val="CHITIET VL-NC-TT-3p"/>
      <sheetName val="ctbetong"/>
      <sheetName val="vc"/>
      <sheetName val="DAMNEN KHONG HC"/>
      <sheetName val="dochat"/>
      <sheetName val="DAM NEN HC"/>
      <sheetName val="Chi tiet"/>
      <sheetName val="NHAP"/>
      <sheetName val="Số liệu kiểm kê cũ"/>
    </sheetNames>
    <sheetDataSet>
      <sheetData sheetId="0" refreshError="1">
        <row r="3">
          <cell r="D3">
            <v>0.05</v>
          </cell>
        </row>
        <row r="4">
          <cell r="D4">
            <v>2</v>
          </cell>
        </row>
        <row r="169">
          <cell r="G169">
            <v>178399.5</v>
          </cell>
        </row>
        <row r="173">
          <cell r="G173">
            <v>16615.444</v>
          </cell>
        </row>
        <row r="507">
          <cell r="G507">
            <v>205600</v>
          </cell>
        </row>
        <row r="513">
          <cell r="G513">
            <v>18672.367999999999</v>
          </cell>
        </row>
        <row r="518">
          <cell r="G518">
            <v>630387</v>
          </cell>
        </row>
        <row r="522">
          <cell r="G522">
            <v>18087</v>
          </cell>
        </row>
        <row r="526">
          <cell r="G526">
            <v>204100</v>
          </cell>
        </row>
        <row r="530">
          <cell r="G530">
            <v>6029</v>
          </cell>
        </row>
      </sheetData>
      <sheetData sheetId="1" refreshError="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38"/>
  <sheetViews>
    <sheetView showZeros="0" zoomScaleNormal="100" zoomScaleSheetLayoutView="55" workbookViewId="0">
      <selection activeCell="C7" sqref="C7:J7"/>
    </sheetView>
  </sheetViews>
  <sheetFormatPr defaultColWidth="9" defaultRowHeight="15"/>
  <cols>
    <col min="1" max="1" width="4.875" style="509" customWidth="1"/>
    <col min="2" max="2" width="43.875" style="509" customWidth="1"/>
    <col min="3" max="3" width="7" style="510" bestFit="1" customWidth="1"/>
    <col min="4" max="5" width="11" style="511" customWidth="1"/>
    <col min="6" max="6" width="17.25" style="511" customWidth="1"/>
    <col min="7" max="7" width="11" style="511" customWidth="1"/>
    <col min="8" max="8" width="11" style="511" hidden="1" customWidth="1"/>
    <col min="9" max="9" width="12.375" style="511" hidden="1" customWidth="1"/>
    <col min="10" max="10" width="11" style="511" customWidth="1"/>
    <col min="11" max="11" width="12.25" style="517" hidden="1" customWidth="1"/>
    <col min="12" max="12" width="4.875" style="509" hidden="1" customWidth="1"/>
    <col min="13" max="13" width="71.375" style="509" hidden="1" customWidth="1"/>
    <col min="14" max="14" width="7" style="511" bestFit="1" customWidth="1"/>
    <col min="15" max="17" width="11.75" style="511" customWidth="1"/>
    <col min="18" max="18" width="13" style="511" customWidth="1"/>
    <col min="19" max="21" width="11.75" style="511" hidden="1" customWidth="1"/>
    <col min="22" max="22" width="10.5" style="511" customWidth="1"/>
    <col min="23" max="23" width="11" style="511" customWidth="1"/>
    <col min="24" max="24" width="12.25" style="517" customWidth="1"/>
    <col min="25" max="16384" width="9" style="512"/>
  </cols>
  <sheetData>
    <row r="1" spans="1:25" ht="18.75">
      <c r="A1" s="661"/>
      <c r="B1" s="661"/>
      <c r="K1" s="533"/>
      <c r="L1" s="661" t="s">
        <v>530</v>
      </c>
      <c r="M1" s="661"/>
      <c r="N1" s="524"/>
      <c r="O1" s="524"/>
      <c r="P1" s="524"/>
      <c r="Q1" s="524"/>
      <c r="R1" s="524"/>
      <c r="S1" s="524"/>
      <c r="T1" s="524"/>
      <c r="U1" s="524"/>
      <c r="V1" s="524"/>
      <c r="W1" s="640" t="s">
        <v>565</v>
      </c>
      <c r="X1" s="640"/>
      <c r="Y1" s="524"/>
    </row>
    <row r="2" spans="1:25" ht="18.75">
      <c r="A2" s="659" t="s">
        <v>570</v>
      </c>
      <c r="B2" s="659"/>
      <c r="C2" s="659"/>
      <c r="D2" s="659"/>
      <c r="E2" s="659"/>
      <c r="F2" s="659"/>
      <c r="G2" s="659"/>
      <c r="H2" s="659"/>
      <c r="I2" s="659"/>
      <c r="J2" s="659"/>
      <c r="K2" s="659"/>
      <c r="L2" s="659"/>
      <c r="M2" s="659"/>
      <c r="N2" s="659"/>
      <c r="O2" s="659"/>
      <c r="P2" s="659"/>
      <c r="Q2" s="659"/>
      <c r="R2" s="659"/>
      <c r="S2" s="659"/>
      <c r="T2" s="659"/>
      <c r="U2" s="659"/>
      <c r="V2" s="659"/>
      <c r="W2" s="659"/>
      <c r="X2" s="659"/>
    </row>
    <row r="3" spans="1:25" ht="18.75" customHeight="1">
      <c r="A3" s="660" t="s">
        <v>594</v>
      </c>
      <c r="B3" s="660"/>
      <c r="C3" s="660"/>
      <c r="D3" s="660"/>
      <c r="E3" s="660"/>
      <c r="F3" s="660"/>
      <c r="G3" s="660"/>
      <c r="H3" s="660"/>
      <c r="I3" s="660"/>
      <c r="J3" s="660"/>
      <c r="K3" s="660"/>
      <c r="L3" s="660"/>
      <c r="M3" s="660"/>
      <c r="N3" s="660"/>
      <c r="O3" s="660"/>
      <c r="P3" s="660"/>
      <c r="Q3" s="660"/>
      <c r="R3" s="660"/>
      <c r="S3" s="660"/>
      <c r="T3" s="660"/>
      <c r="U3" s="660"/>
      <c r="V3" s="660"/>
      <c r="W3" s="660"/>
      <c r="X3" s="660"/>
    </row>
    <row r="4" spans="1:25" ht="18.75" hidden="1" customHeight="1">
      <c r="A4" s="513"/>
      <c r="B4" s="514" t="str">
        <f>"Tỉnh, thành phố: "&amp;[16]Tỉnh!B4</f>
        <v>Tỉnh, thành phố: ĐIỆN BIÊN</v>
      </c>
      <c r="C4" s="515"/>
      <c r="D4" s="516"/>
      <c r="E4" s="516"/>
      <c r="F4" s="516"/>
      <c r="G4" s="516"/>
      <c r="H4" s="516"/>
      <c r="I4" s="516"/>
      <c r="J4" s="516"/>
      <c r="L4" s="513"/>
      <c r="M4" s="514" t="str">
        <f>"Tỉnh, thành phố: "&amp;[16]Tỉnh!N4</f>
        <v xml:space="preserve">Tỉnh, thành phố: </v>
      </c>
      <c r="N4" s="515"/>
      <c r="O4" s="515"/>
      <c r="P4" s="515"/>
      <c r="Q4" s="515"/>
      <c r="R4" s="515"/>
      <c r="S4" s="515"/>
      <c r="T4" s="515"/>
      <c r="U4" s="515"/>
      <c r="V4" s="515"/>
      <c r="W4" s="515"/>
    </row>
    <row r="5" spans="1:25" ht="33.950000000000003" hidden="1" customHeight="1" thickBot="1">
      <c r="A5" s="518"/>
      <c r="B5" s="519"/>
      <c r="C5" s="515"/>
      <c r="D5" s="516"/>
      <c r="E5" s="516"/>
      <c r="F5" s="516"/>
      <c r="G5" s="516"/>
      <c r="H5" s="516"/>
      <c r="I5" s="516"/>
      <c r="J5" s="516"/>
      <c r="L5" s="518"/>
      <c r="M5" s="519"/>
      <c r="N5" s="515"/>
      <c r="O5" s="515"/>
      <c r="P5" s="515"/>
      <c r="Q5" s="515"/>
      <c r="R5" s="515"/>
      <c r="S5" s="515"/>
      <c r="T5" s="515"/>
      <c r="U5" s="515"/>
      <c r="V5" s="515"/>
      <c r="W5" s="515"/>
    </row>
    <row r="6" spans="1:25" ht="30.75" customHeight="1" thickBot="1">
      <c r="A6" s="534"/>
      <c r="B6" s="534"/>
      <c r="C6" s="546"/>
      <c r="D6" s="547"/>
      <c r="E6" s="547"/>
      <c r="F6" s="547"/>
      <c r="G6" s="547"/>
      <c r="H6" s="547"/>
      <c r="I6" s="547"/>
      <c r="J6" s="547"/>
      <c r="K6" s="548" t="s">
        <v>219</v>
      </c>
      <c r="L6" s="534"/>
      <c r="M6" s="534"/>
      <c r="N6" s="549"/>
      <c r="O6" s="549"/>
      <c r="P6" s="549"/>
      <c r="Q6" s="549"/>
      <c r="R6" s="549"/>
      <c r="S6" s="549"/>
      <c r="T6" s="549"/>
      <c r="U6" s="549"/>
      <c r="V6" s="549"/>
      <c r="W6" s="549"/>
      <c r="X6" s="548" t="s">
        <v>219</v>
      </c>
    </row>
    <row r="7" spans="1:25" s="520" customFormat="1" ht="61.5" customHeight="1">
      <c r="A7" s="662" t="s">
        <v>2</v>
      </c>
      <c r="B7" s="653" t="s">
        <v>220</v>
      </c>
      <c r="C7" s="649" t="s">
        <v>573</v>
      </c>
      <c r="D7" s="649"/>
      <c r="E7" s="649"/>
      <c r="F7" s="649"/>
      <c r="G7" s="649"/>
      <c r="H7" s="649"/>
      <c r="I7" s="649"/>
      <c r="J7" s="649"/>
      <c r="K7" s="649" t="s">
        <v>98</v>
      </c>
      <c r="L7" s="651" t="s">
        <v>2</v>
      </c>
      <c r="M7" s="653" t="s">
        <v>220</v>
      </c>
      <c r="N7" s="649" t="s">
        <v>574</v>
      </c>
      <c r="O7" s="649"/>
      <c r="P7" s="649"/>
      <c r="Q7" s="649"/>
      <c r="R7" s="649"/>
      <c r="S7" s="649"/>
      <c r="T7" s="649"/>
      <c r="U7" s="649"/>
      <c r="V7" s="649" t="s">
        <v>577</v>
      </c>
      <c r="W7" s="649"/>
      <c r="X7" s="656" t="s">
        <v>98</v>
      </c>
    </row>
    <row r="8" spans="1:25" s="521" customFormat="1" ht="15.95" customHeight="1">
      <c r="A8" s="663"/>
      <c r="B8" s="654"/>
      <c r="C8" s="658" t="s">
        <v>42</v>
      </c>
      <c r="D8" s="658" t="s">
        <v>441</v>
      </c>
      <c r="E8" s="646" t="s">
        <v>553</v>
      </c>
      <c r="F8" s="642" t="s">
        <v>557</v>
      </c>
      <c r="G8" s="641" t="s">
        <v>552</v>
      </c>
      <c r="H8" s="641" t="s">
        <v>224</v>
      </c>
      <c r="I8" s="642" t="s">
        <v>556</v>
      </c>
      <c r="J8" s="644" t="s">
        <v>555</v>
      </c>
      <c r="K8" s="650"/>
      <c r="L8" s="652"/>
      <c r="M8" s="654"/>
      <c r="N8" s="650" t="s">
        <v>42</v>
      </c>
      <c r="O8" s="650" t="s">
        <v>441</v>
      </c>
      <c r="P8" s="646" t="s">
        <v>575</v>
      </c>
      <c r="Q8" s="646" t="s">
        <v>576</v>
      </c>
      <c r="R8" s="648" t="s">
        <v>552</v>
      </c>
      <c r="S8" s="648" t="s">
        <v>224</v>
      </c>
      <c r="T8" s="642" t="s">
        <v>559</v>
      </c>
      <c r="U8" s="644" t="s">
        <v>555</v>
      </c>
      <c r="V8" s="650" t="s">
        <v>42</v>
      </c>
      <c r="W8" s="650" t="s">
        <v>441</v>
      </c>
      <c r="X8" s="657"/>
    </row>
    <row r="9" spans="1:25" s="521" customFormat="1" ht="175.5" customHeight="1">
      <c r="A9" s="663"/>
      <c r="B9" s="655"/>
      <c r="C9" s="658"/>
      <c r="D9" s="658"/>
      <c r="E9" s="647"/>
      <c r="F9" s="643"/>
      <c r="G9" s="641"/>
      <c r="H9" s="641"/>
      <c r="I9" s="643"/>
      <c r="J9" s="645"/>
      <c r="K9" s="650"/>
      <c r="L9" s="652"/>
      <c r="M9" s="655"/>
      <c r="N9" s="650"/>
      <c r="O9" s="650"/>
      <c r="P9" s="647"/>
      <c r="Q9" s="647"/>
      <c r="R9" s="648"/>
      <c r="S9" s="648"/>
      <c r="T9" s="643"/>
      <c r="U9" s="645"/>
      <c r="V9" s="650"/>
      <c r="W9" s="650"/>
      <c r="X9" s="657"/>
    </row>
    <row r="10" spans="1:25" s="527" customFormat="1" ht="19.5" customHeight="1">
      <c r="A10" s="550" t="s">
        <v>6</v>
      </c>
      <c r="B10" s="551" t="s">
        <v>7</v>
      </c>
      <c r="C10" s="526">
        <v>1</v>
      </c>
      <c r="D10" s="526">
        <v>2</v>
      </c>
      <c r="E10" s="526">
        <v>3</v>
      </c>
      <c r="F10" s="526">
        <v>4</v>
      </c>
      <c r="G10" s="526" t="s">
        <v>551</v>
      </c>
      <c r="H10" s="526">
        <v>6</v>
      </c>
      <c r="I10" s="526">
        <v>7</v>
      </c>
      <c r="J10" s="526" t="s">
        <v>554</v>
      </c>
      <c r="K10" s="526">
        <v>9</v>
      </c>
      <c r="L10" s="551" t="s">
        <v>6</v>
      </c>
      <c r="M10" s="551" t="s">
        <v>7</v>
      </c>
      <c r="N10" s="526">
        <v>9</v>
      </c>
      <c r="O10" s="526">
        <v>10</v>
      </c>
      <c r="P10" s="526">
        <v>11</v>
      </c>
      <c r="Q10" s="526" t="s">
        <v>320</v>
      </c>
      <c r="R10" s="526" t="s">
        <v>558</v>
      </c>
      <c r="S10" s="526">
        <v>14</v>
      </c>
      <c r="T10" s="526">
        <v>15</v>
      </c>
      <c r="U10" s="526" t="s">
        <v>560</v>
      </c>
      <c r="V10" s="526">
        <v>17</v>
      </c>
      <c r="W10" s="526">
        <v>18</v>
      </c>
      <c r="X10" s="552">
        <v>19</v>
      </c>
    </row>
    <row r="11" spans="1:25" ht="21" customHeight="1">
      <c r="A11" s="617"/>
      <c r="B11" s="618" t="s">
        <v>8</v>
      </c>
      <c r="C11" s="619"/>
      <c r="D11" s="619"/>
      <c r="E11" s="619"/>
      <c r="F11" s="619"/>
      <c r="G11" s="619"/>
      <c r="H11" s="619"/>
      <c r="I11" s="619"/>
      <c r="J11" s="619"/>
      <c r="K11" s="620"/>
      <c r="L11" s="621"/>
      <c r="M11" s="622" t="s">
        <v>4</v>
      </c>
      <c r="N11" s="619"/>
      <c r="O11" s="619"/>
      <c r="P11" s="619"/>
      <c r="Q11" s="619"/>
      <c r="R11" s="619"/>
      <c r="S11" s="619"/>
      <c r="T11" s="619"/>
      <c r="U11" s="619"/>
      <c r="V11" s="619"/>
      <c r="W11" s="619"/>
      <c r="X11" s="623"/>
    </row>
    <row r="12" spans="1:25" ht="25.5" customHeight="1">
      <c r="A12" s="624">
        <v>1</v>
      </c>
      <c r="B12" s="625" t="s">
        <v>578</v>
      </c>
      <c r="C12" s="626"/>
      <c r="D12" s="626"/>
      <c r="E12" s="626"/>
      <c r="F12" s="626"/>
      <c r="G12" s="626"/>
      <c r="H12" s="626"/>
      <c r="I12" s="626"/>
      <c r="J12" s="626"/>
      <c r="K12" s="627"/>
      <c r="L12" s="628">
        <v>1</v>
      </c>
      <c r="M12" s="629" t="s">
        <v>229</v>
      </c>
      <c r="N12" s="630"/>
      <c r="O12" s="630"/>
      <c r="P12" s="630"/>
      <c r="Q12" s="630"/>
      <c r="R12" s="630"/>
      <c r="S12" s="630"/>
      <c r="T12" s="630"/>
      <c r="U12" s="630"/>
      <c r="V12" s="630"/>
      <c r="W12" s="630"/>
      <c r="X12" s="623"/>
    </row>
    <row r="13" spans="1:25" s="522" customFormat="1" ht="67.5" customHeight="1">
      <c r="A13" s="609" t="s">
        <v>10</v>
      </c>
      <c r="B13" s="610" t="s">
        <v>586</v>
      </c>
      <c r="C13" s="611"/>
      <c r="D13" s="611"/>
      <c r="E13" s="611"/>
      <c r="F13" s="611"/>
      <c r="G13" s="611"/>
      <c r="H13" s="611"/>
      <c r="I13" s="611"/>
      <c r="J13" s="611"/>
      <c r="K13" s="612" t="s">
        <v>513</v>
      </c>
      <c r="L13" s="613" t="s">
        <v>10</v>
      </c>
      <c r="M13" s="614" t="s">
        <v>230</v>
      </c>
      <c r="N13" s="615"/>
      <c r="O13" s="615"/>
      <c r="P13" s="615"/>
      <c r="Q13" s="615"/>
      <c r="R13" s="615"/>
      <c r="S13" s="615"/>
      <c r="T13" s="615"/>
      <c r="U13" s="615"/>
      <c r="V13" s="615"/>
      <c r="W13" s="615"/>
      <c r="X13" s="616"/>
    </row>
    <row r="14" spans="1:25" s="638" customFormat="1" ht="47.25">
      <c r="A14" s="631" t="s">
        <v>231</v>
      </c>
      <c r="B14" s="632" t="s">
        <v>535</v>
      </c>
      <c r="C14" s="633"/>
      <c r="D14" s="633"/>
      <c r="E14" s="633"/>
      <c r="F14" s="633"/>
      <c r="G14" s="633"/>
      <c r="H14" s="633"/>
      <c r="I14" s="633"/>
      <c r="J14" s="633"/>
      <c r="K14" s="634"/>
      <c r="L14" s="635" t="s">
        <v>231</v>
      </c>
      <c r="M14" s="632" t="s">
        <v>232</v>
      </c>
      <c r="N14" s="636"/>
      <c r="O14" s="636"/>
      <c r="P14" s="636"/>
      <c r="Q14" s="636"/>
      <c r="R14" s="636"/>
      <c r="S14" s="636"/>
      <c r="T14" s="636"/>
      <c r="U14" s="636"/>
      <c r="V14" s="636"/>
      <c r="W14" s="636"/>
      <c r="X14" s="637"/>
    </row>
    <row r="15" spans="1:25" ht="15.75">
      <c r="A15" s="553"/>
      <c r="B15" s="555" t="s">
        <v>233</v>
      </c>
      <c r="C15" s="545"/>
      <c r="D15" s="545"/>
      <c r="E15" s="545"/>
      <c r="F15" s="545"/>
      <c r="G15" s="545"/>
      <c r="H15" s="545"/>
      <c r="I15" s="545"/>
      <c r="J15" s="545"/>
      <c r="K15" s="542"/>
      <c r="L15" s="539"/>
      <c r="M15" s="556" t="s">
        <v>233</v>
      </c>
      <c r="N15" s="541"/>
      <c r="O15" s="541"/>
      <c r="P15" s="541"/>
      <c r="Q15" s="541"/>
      <c r="R15" s="541"/>
      <c r="S15" s="541"/>
      <c r="T15" s="541"/>
      <c r="U15" s="541"/>
      <c r="V15" s="541"/>
      <c r="W15" s="541"/>
      <c r="X15" s="570"/>
    </row>
    <row r="16" spans="1:25" ht="15.75">
      <c r="A16" s="553"/>
      <c r="B16" s="555" t="s">
        <v>234</v>
      </c>
      <c r="C16" s="545"/>
      <c r="D16" s="545"/>
      <c r="E16" s="545"/>
      <c r="F16" s="545"/>
      <c r="G16" s="545"/>
      <c r="H16" s="545"/>
      <c r="I16" s="545"/>
      <c r="J16" s="545"/>
      <c r="K16" s="542"/>
      <c r="L16" s="539"/>
      <c r="M16" s="556" t="s">
        <v>234</v>
      </c>
      <c r="N16" s="541"/>
      <c r="O16" s="541"/>
      <c r="P16" s="541"/>
      <c r="Q16" s="541"/>
      <c r="R16" s="541"/>
      <c r="S16" s="541"/>
      <c r="T16" s="541"/>
      <c r="U16" s="541"/>
      <c r="V16" s="541"/>
      <c r="W16" s="541"/>
      <c r="X16" s="570"/>
    </row>
    <row r="17" spans="1:24" ht="15.75">
      <c r="A17" s="553"/>
      <c r="B17" s="555" t="s">
        <v>235</v>
      </c>
      <c r="C17" s="545"/>
      <c r="D17" s="545"/>
      <c r="E17" s="545"/>
      <c r="F17" s="545"/>
      <c r="G17" s="545"/>
      <c r="H17" s="545"/>
      <c r="I17" s="545"/>
      <c r="J17" s="545"/>
      <c r="K17" s="542"/>
      <c r="L17" s="539"/>
      <c r="M17" s="556" t="s">
        <v>235</v>
      </c>
      <c r="N17" s="541"/>
      <c r="O17" s="541"/>
      <c r="P17" s="541"/>
      <c r="Q17" s="541"/>
      <c r="R17" s="541"/>
      <c r="S17" s="541"/>
      <c r="T17" s="541"/>
      <c r="U17" s="541"/>
      <c r="V17" s="541"/>
      <c r="W17" s="541"/>
      <c r="X17" s="570"/>
    </row>
    <row r="18" spans="1:24" s="638" customFormat="1" ht="15.75">
      <c r="A18" s="631" t="s">
        <v>231</v>
      </c>
      <c r="B18" s="632" t="s">
        <v>43</v>
      </c>
      <c r="C18" s="633"/>
      <c r="D18" s="633"/>
      <c r="E18" s="633"/>
      <c r="F18" s="633"/>
      <c r="G18" s="633"/>
      <c r="H18" s="633"/>
      <c r="I18" s="633"/>
      <c r="J18" s="633"/>
      <c r="K18" s="634"/>
      <c r="L18" s="635" t="s">
        <v>231</v>
      </c>
      <c r="M18" s="632" t="s">
        <v>43</v>
      </c>
      <c r="N18" s="636"/>
      <c r="O18" s="636"/>
      <c r="P18" s="636"/>
      <c r="Q18" s="636"/>
      <c r="R18" s="636"/>
      <c r="S18" s="636"/>
      <c r="T18" s="636"/>
      <c r="U18" s="636"/>
      <c r="V18" s="636"/>
      <c r="W18" s="636"/>
      <c r="X18" s="637"/>
    </row>
    <row r="19" spans="1:24" s="638" customFormat="1" ht="15.75">
      <c r="A19" s="631" t="s">
        <v>231</v>
      </c>
      <c r="B19" s="632" t="s">
        <v>587</v>
      </c>
      <c r="C19" s="633"/>
      <c r="D19" s="633"/>
      <c r="E19" s="633"/>
      <c r="F19" s="633"/>
      <c r="G19" s="633"/>
      <c r="H19" s="633"/>
      <c r="I19" s="633"/>
      <c r="J19" s="633"/>
      <c r="K19" s="634"/>
      <c r="L19" s="635"/>
      <c r="M19" s="632"/>
      <c r="N19" s="636"/>
      <c r="O19" s="636"/>
      <c r="P19" s="636"/>
      <c r="Q19" s="636"/>
      <c r="R19" s="636"/>
      <c r="S19" s="636"/>
      <c r="T19" s="636"/>
      <c r="U19" s="636"/>
      <c r="V19" s="636"/>
      <c r="W19" s="636"/>
      <c r="X19" s="637"/>
    </row>
    <row r="20" spans="1:24" s="522" customFormat="1" ht="53.25" customHeight="1">
      <c r="A20" s="544" t="s">
        <v>12</v>
      </c>
      <c r="B20" s="536" t="s">
        <v>236</v>
      </c>
      <c r="C20" s="537"/>
      <c r="D20" s="537"/>
      <c r="E20" s="537"/>
      <c r="F20" s="537"/>
      <c r="G20" s="537"/>
      <c r="H20" s="537"/>
      <c r="I20" s="537"/>
      <c r="J20" s="537"/>
      <c r="K20" s="542" t="s">
        <v>514</v>
      </c>
      <c r="L20" s="535" t="s">
        <v>12</v>
      </c>
      <c r="M20" s="538" t="s">
        <v>236</v>
      </c>
      <c r="N20" s="541"/>
      <c r="O20" s="541"/>
      <c r="P20" s="541"/>
      <c r="Q20" s="541"/>
      <c r="R20" s="541"/>
      <c r="S20" s="541"/>
      <c r="T20" s="541"/>
      <c r="U20" s="541"/>
      <c r="V20" s="541"/>
      <c r="W20" s="541"/>
      <c r="X20" s="570"/>
    </row>
    <row r="21" spans="1:24" ht="15.75">
      <c r="A21" s="553" t="s">
        <v>231</v>
      </c>
      <c r="B21" s="554" t="s">
        <v>591</v>
      </c>
      <c r="C21" s="545"/>
      <c r="D21" s="545"/>
      <c r="E21" s="545"/>
      <c r="F21" s="545"/>
      <c r="G21" s="545"/>
      <c r="H21" s="545"/>
      <c r="I21" s="545"/>
      <c r="J21" s="545"/>
      <c r="K21" s="542"/>
      <c r="L21" s="539" t="s">
        <v>231</v>
      </c>
      <c r="M21" s="557" t="s">
        <v>237</v>
      </c>
      <c r="N21" s="541"/>
      <c r="O21" s="541"/>
      <c r="P21" s="541"/>
      <c r="Q21" s="541"/>
      <c r="R21" s="541"/>
      <c r="S21" s="541"/>
      <c r="T21" s="541"/>
      <c r="U21" s="541"/>
      <c r="V21" s="541"/>
      <c r="W21" s="541"/>
      <c r="X21" s="570"/>
    </row>
    <row r="22" spans="1:24" ht="15.75">
      <c r="A22" s="553" t="s">
        <v>231</v>
      </c>
      <c r="B22" s="554" t="s">
        <v>592</v>
      </c>
      <c r="C22" s="545"/>
      <c r="D22" s="545"/>
      <c r="E22" s="545"/>
      <c r="F22" s="545"/>
      <c r="G22" s="545"/>
      <c r="H22" s="545"/>
      <c r="I22" s="545"/>
      <c r="J22" s="545"/>
      <c r="K22" s="542"/>
      <c r="L22" s="539"/>
      <c r="M22" s="557"/>
      <c r="N22" s="541"/>
      <c r="O22" s="541"/>
      <c r="P22" s="541"/>
      <c r="Q22" s="541"/>
      <c r="R22" s="541"/>
      <c r="S22" s="541"/>
      <c r="T22" s="541"/>
      <c r="U22" s="541"/>
      <c r="V22" s="541"/>
      <c r="W22" s="541"/>
      <c r="X22" s="570"/>
    </row>
    <row r="23" spans="1:24" ht="15.75">
      <c r="A23" s="553" t="s">
        <v>231</v>
      </c>
      <c r="B23" s="554" t="s">
        <v>238</v>
      </c>
      <c r="C23" s="545"/>
      <c r="D23" s="545"/>
      <c r="E23" s="545"/>
      <c r="F23" s="545"/>
      <c r="G23" s="545"/>
      <c r="H23" s="545"/>
      <c r="I23" s="545"/>
      <c r="J23" s="545"/>
      <c r="K23" s="542"/>
      <c r="L23" s="539" t="s">
        <v>231</v>
      </c>
      <c r="M23" s="558" t="s">
        <v>238</v>
      </c>
      <c r="N23" s="541"/>
      <c r="O23" s="541"/>
      <c r="P23" s="541"/>
      <c r="Q23" s="541"/>
      <c r="R23" s="541"/>
      <c r="S23" s="541"/>
      <c r="T23" s="541"/>
      <c r="U23" s="541"/>
      <c r="V23" s="541"/>
      <c r="W23" s="541"/>
      <c r="X23" s="570"/>
    </row>
    <row r="24" spans="1:24" ht="15.75">
      <c r="A24" s="553" t="s">
        <v>231</v>
      </c>
      <c r="B24" s="554" t="s">
        <v>239</v>
      </c>
      <c r="C24" s="545"/>
      <c r="D24" s="545"/>
      <c r="E24" s="545"/>
      <c r="F24" s="545"/>
      <c r="G24" s="545"/>
      <c r="H24" s="545"/>
      <c r="I24" s="545"/>
      <c r="J24" s="545"/>
      <c r="K24" s="542"/>
      <c r="L24" s="539" t="s">
        <v>231</v>
      </c>
      <c r="M24" s="554" t="s">
        <v>239</v>
      </c>
      <c r="N24" s="541"/>
      <c r="O24" s="541"/>
      <c r="P24" s="541"/>
      <c r="Q24" s="541"/>
      <c r="R24" s="541"/>
      <c r="S24" s="541"/>
      <c r="T24" s="541"/>
      <c r="U24" s="541"/>
      <c r="V24" s="541"/>
      <c r="W24" s="541"/>
      <c r="X24" s="570"/>
    </row>
    <row r="25" spans="1:24" s="522" customFormat="1" ht="53.25" customHeight="1">
      <c r="A25" s="544" t="s">
        <v>13</v>
      </c>
      <c r="B25" s="536" t="s">
        <v>585</v>
      </c>
      <c r="C25" s="537"/>
      <c r="D25" s="537"/>
      <c r="E25" s="537"/>
      <c r="F25" s="537"/>
      <c r="G25" s="537"/>
      <c r="H25" s="537"/>
      <c r="I25" s="537"/>
      <c r="J25" s="537"/>
      <c r="K25" s="542" t="s">
        <v>514</v>
      </c>
      <c r="L25" s="535" t="s">
        <v>12</v>
      </c>
      <c r="M25" s="538" t="s">
        <v>236</v>
      </c>
      <c r="N25" s="541"/>
      <c r="O25" s="541"/>
      <c r="P25" s="541"/>
      <c r="Q25" s="541"/>
      <c r="R25" s="541"/>
      <c r="S25" s="541"/>
      <c r="T25" s="541"/>
      <c r="U25" s="541"/>
      <c r="V25" s="541"/>
      <c r="W25" s="541"/>
      <c r="X25" s="570"/>
    </row>
    <row r="26" spans="1:24" ht="15.75">
      <c r="A26" s="553" t="s">
        <v>231</v>
      </c>
      <c r="B26" s="554" t="s">
        <v>584</v>
      </c>
      <c r="C26" s="545"/>
      <c r="D26" s="545"/>
      <c r="E26" s="545"/>
      <c r="F26" s="545"/>
      <c r="G26" s="545"/>
      <c r="H26" s="545"/>
      <c r="I26" s="545"/>
      <c r="J26" s="545"/>
      <c r="K26" s="542"/>
      <c r="L26" s="539" t="s">
        <v>231</v>
      </c>
      <c r="M26" s="557" t="s">
        <v>237</v>
      </c>
      <c r="N26" s="541"/>
      <c r="O26" s="541"/>
      <c r="P26" s="541"/>
      <c r="Q26" s="541"/>
      <c r="R26" s="541"/>
      <c r="S26" s="541"/>
      <c r="T26" s="541"/>
      <c r="U26" s="541"/>
      <c r="V26" s="541"/>
      <c r="W26" s="541"/>
      <c r="X26" s="570"/>
    </row>
    <row r="27" spans="1:24" ht="15.75">
      <c r="A27" s="553" t="s">
        <v>231</v>
      </c>
      <c r="B27" s="554" t="s">
        <v>43</v>
      </c>
      <c r="C27" s="545"/>
      <c r="D27" s="545"/>
      <c r="E27" s="545"/>
      <c r="F27" s="545"/>
      <c r="G27" s="545"/>
      <c r="H27" s="545"/>
      <c r="I27" s="545"/>
      <c r="J27" s="545"/>
      <c r="K27" s="542"/>
      <c r="L27" s="539" t="s">
        <v>231</v>
      </c>
      <c r="M27" s="558" t="s">
        <v>238</v>
      </c>
      <c r="N27" s="541"/>
      <c r="O27" s="541"/>
      <c r="P27" s="541"/>
      <c r="Q27" s="541"/>
      <c r="R27" s="541"/>
      <c r="S27" s="541"/>
      <c r="T27" s="541"/>
      <c r="U27" s="541"/>
      <c r="V27" s="541"/>
      <c r="W27" s="541"/>
      <c r="X27" s="570"/>
    </row>
    <row r="28" spans="1:24" ht="15.75">
      <c r="A28" s="553" t="s">
        <v>231</v>
      </c>
      <c r="B28" s="554" t="s">
        <v>593</v>
      </c>
      <c r="C28" s="545"/>
      <c r="D28" s="545"/>
      <c r="E28" s="545"/>
      <c r="F28" s="545"/>
      <c r="G28" s="545"/>
      <c r="H28" s="545"/>
      <c r="I28" s="545"/>
      <c r="J28" s="545"/>
      <c r="K28" s="542"/>
      <c r="L28" s="539"/>
      <c r="M28" s="554"/>
      <c r="N28" s="541"/>
      <c r="O28" s="541"/>
      <c r="P28" s="541"/>
      <c r="Q28" s="541"/>
      <c r="R28" s="541"/>
      <c r="S28" s="541"/>
      <c r="T28" s="541"/>
      <c r="U28" s="541"/>
      <c r="V28" s="541"/>
      <c r="W28" s="541"/>
      <c r="X28" s="570"/>
    </row>
    <row r="29" spans="1:24" s="522" customFormat="1" ht="47.25">
      <c r="A29" s="544" t="s">
        <v>14</v>
      </c>
      <c r="B29" s="536" t="s">
        <v>240</v>
      </c>
      <c r="C29" s="537"/>
      <c r="D29" s="537"/>
      <c r="E29" s="537"/>
      <c r="F29" s="537"/>
      <c r="G29" s="537"/>
      <c r="H29" s="537"/>
      <c r="I29" s="537"/>
      <c r="J29" s="537"/>
      <c r="K29" s="542" t="s">
        <v>515</v>
      </c>
      <c r="L29" s="535" t="s">
        <v>13</v>
      </c>
      <c r="M29" s="538" t="s">
        <v>240</v>
      </c>
      <c r="N29" s="541"/>
      <c r="O29" s="541"/>
      <c r="P29" s="541"/>
      <c r="Q29" s="541"/>
      <c r="R29" s="541"/>
      <c r="S29" s="541"/>
      <c r="T29" s="541"/>
      <c r="U29" s="541"/>
      <c r="V29" s="541"/>
      <c r="W29" s="541"/>
      <c r="X29" s="570"/>
    </row>
    <row r="30" spans="1:24" s="522" customFormat="1" ht="15.75">
      <c r="A30" s="553" t="s">
        <v>231</v>
      </c>
      <c r="B30" s="554" t="s">
        <v>241</v>
      </c>
      <c r="C30" s="545"/>
      <c r="D30" s="545"/>
      <c r="E30" s="545"/>
      <c r="F30" s="545"/>
      <c r="G30" s="545"/>
      <c r="H30" s="545"/>
      <c r="I30" s="545"/>
      <c r="J30" s="545"/>
      <c r="K30" s="542"/>
      <c r="L30" s="539" t="s">
        <v>231</v>
      </c>
      <c r="M30" s="557" t="s">
        <v>241</v>
      </c>
      <c r="N30" s="541"/>
      <c r="O30" s="541"/>
      <c r="P30" s="541"/>
      <c r="Q30" s="541"/>
      <c r="R30" s="541"/>
      <c r="S30" s="541"/>
      <c r="T30" s="541"/>
      <c r="U30" s="541"/>
      <c r="V30" s="541"/>
      <c r="W30" s="541"/>
      <c r="X30" s="570"/>
    </row>
    <row r="31" spans="1:24" s="522" customFormat="1" ht="31.5">
      <c r="A31" s="553" t="s">
        <v>231</v>
      </c>
      <c r="B31" s="540" t="s">
        <v>242</v>
      </c>
      <c r="C31" s="545"/>
      <c r="D31" s="545"/>
      <c r="E31" s="545"/>
      <c r="F31" s="545"/>
      <c r="G31" s="545"/>
      <c r="H31" s="545"/>
      <c r="I31" s="545"/>
      <c r="J31" s="545"/>
      <c r="K31" s="542"/>
      <c r="L31" s="539" t="s">
        <v>231</v>
      </c>
      <c r="M31" s="543" t="s">
        <v>242</v>
      </c>
      <c r="N31" s="541"/>
      <c r="O31" s="541"/>
      <c r="P31" s="541"/>
      <c r="Q31" s="541"/>
      <c r="R31" s="541"/>
      <c r="S31" s="541"/>
      <c r="T31" s="541"/>
      <c r="U31" s="541"/>
      <c r="V31" s="541"/>
      <c r="W31" s="541"/>
      <c r="X31" s="570"/>
    </row>
    <row r="32" spans="1:24" s="522" customFormat="1" ht="47.25">
      <c r="A32" s="544" t="s">
        <v>456</v>
      </c>
      <c r="B32" s="536" t="s">
        <v>536</v>
      </c>
      <c r="C32" s="537"/>
      <c r="D32" s="537"/>
      <c r="E32" s="537"/>
      <c r="F32" s="537"/>
      <c r="G32" s="537"/>
      <c r="H32" s="537"/>
      <c r="I32" s="537"/>
      <c r="J32" s="537"/>
      <c r="K32" s="542"/>
      <c r="L32" s="539"/>
      <c r="M32" s="543"/>
      <c r="N32" s="541"/>
      <c r="O32" s="541"/>
      <c r="P32" s="541"/>
      <c r="Q32" s="541"/>
      <c r="R32" s="541"/>
      <c r="S32" s="541"/>
      <c r="T32" s="541"/>
      <c r="U32" s="541"/>
      <c r="V32" s="541"/>
      <c r="W32" s="541"/>
      <c r="X32" s="570"/>
    </row>
    <row r="33" spans="1:24" s="522" customFormat="1" ht="15.75">
      <c r="A33" s="544"/>
      <c r="B33" s="540" t="s">
        <v>537</v>
      </c>
      <c r="C33" s="537"/>
      <c r="D33" s="537"/>
      <c r="E33" s="537"/>
      <c r="F33" s="537"/>
      <c r="G33" s="537"/>
      <c r="H33" s="537"/>
      <c r="I33" s="537"/>
      <c r="J33" s="537"/>
      <c r="K33" s="542"/>
      <c r="L33" s="539"/>
      <c r="M33" s="543"/>
      <c r="N33" s="541"/>
      <c r="O33" s="541"/>
      <c r="P33" s="541"/>
      <c r="Q33" s="541"/>
      <c r="R33" s="541"/>
      <c r="S33" s="541"/>
      <c r="T33" s="541"/>
      <c r="U33" s="541"/>
      <c r="V33" s="541"/>
      <c r="W33" s="541"/>
      <c r="X33" s="570"/>
    </row>
    <row r="34" spans="1:24" s="522" customFormat="1" ht="15.75">
      <c r="A34" s="599"/>
      <c r="B34" s="600" t="s">
        <v>538</v>
      </c>
      <c r="C34" s="531"/>
      <c r="D34" s="531"/>
      <c r="E34" s="531"/>
      <c r="F34" s="531"/>
      <c r="G34" s="531"/>
      <c r="H34" s="531"/>
      <c r="I34" s="531"/>
      <c r="J34" s="531"/>
      <c r="K34" s="601"/>
      <c r="L34" s="602"/>
      <c r="M34" s="603"/>
      <c r="N34" s="532"/>
      <c r="O34" s="532"/>
      <c r="P34" s="532"/>
      <c r="Q34" s="532"/>
      <c r="R34" s="532"/>
      <c r="S34" s="532"/>
      <c r="T34" s="532"/>
      <c r="U34" s="532"/>
      <c r="V34" s="532"/>
      <c r="W34" s="532"/>
      <c r="X34" s="559"/>
    </row>
    <row r="35" spans="1:24" s="523" customFormat="1" ht="28.5" customHeight="1">
      <c r="A35" s="604">
        <v>2</v>
      </c>
      <c r="B35" s="605" t="s">
        <v>563</v>
      </c>
      <c r="C35" s="596"/>
      <c r="D35" s="596"/>
      <c r="E35" s="596"/>
      <c r="F35" s="596"/>
      <c r="G35" s="596"/>
      <c r="H35" s="596"/>
      <c r="I35" s="596"/>
      <c r="J35" s="596"/>
      <c r="K35" s="597"/>
      <c r="L35" s="606"/>
      <c r="M35" s="607"/>
      <c r="N35" s="598"/>
      <c r="O35" s="598"/>
      <c r="P35" s="598"/>
      <c r="Q35" s="598"/>
      <c r="R35" s="598"/>
      <c r="S35" s="598"/>
      <c r="T35" s="598"/>
      <c r="U35" s="598"/>
      <c r="V35" s="598"/>
      <c r="W35" s="598"/>
      <c r="X35" s="608"/>
    </row>
    <row r="36" spans="1:24" ht="32.25" customHeight="1" thickBot="1">
      <c r="A36" s="560"/>
      <c r="B36" s="561"/>
      <c r="C36" s="562"/>
      <c r="D36" s="563"/>
      <c r="E36" s="563"/>
      <c r="F36" s="563"/>
      <c r="G36" s="563"/>
      <c r="H36" s="563"/>
      <c r="I36" s="563"/>
      <c r="J36" s="563"/>
      <c r="K36" s="564"/>
      <c r="L36" s="565"/>
      <c r="M36" s="566" t="s">
        <v>531</v>
      </c>
      <c r="N36" s="563"/>
      <c r="O36" s="563"/>
      <c r="P36" s="563"/>
      <c r="Q36" s="563"/>
      <c r="R36" s="563"/>
      <c r="S36" s="563"/>
      <c r="T36" s="563"/>
      <c r="U36" s="563"/>
      <c r="V36" s="563"/>
      <c r="W36" s="563"/>
      <c r="X36" s="567"/>
    </row>
    <row r="38" spans="1:24" ht="18.75">
      <c r="A38" s="534"/>
      <c r="B38" s="525"/>
      <c r="K38" s="515"/>
      <c r="S38" s="640"/>
      <c r="T38" s="640"/>
      <c r="U38" s="640"/>
      <c r="V38" s="640"/>
      <c r="W38" s="640"/>
      <c r="X38" s="640"/>
    </row>
  </sheetData>
  <mergeCells count="33">
    <mergeCell ref="W1:X1"/>
    <mergeCell ref="V7:W7"/>
    <mergeCell ref="S8:S9"/>
    <mergeCell ref="T8:T9"/>
    <mergeCell ref="A2:X2"/>
    <mergeCell ref="A3:X3"/>
    <mergeCell ref="V8:V9"/>
    <mergeCell ref="A1:B1"/>
    <mergeCell ref="L1:M1"/>
    <mergeCell ref="A7:A9"/>
    <mergeCell ref="B7:B9"/>
    <mergeCell ref="N7:U7"/>
    <mergeCell ref="O8:O9"/>
    <mergeCell ref="C7:J7"/>
    <mergeCell ref="C8:C9"/>
    <mergeCell ref="U8:U9"/>
    <mergeCell ref="F8:F9"/>
    <mergeCell ref="G8:G9"/>
    <mergeCell ref="D8:D9"/>
    <mergeCell ref="E8:E9"/>
    <mergeCell ref="N8:N9"/>
    <mergeCell ref="S38:X38"/>
    <mergeCell ref="H8:H9"/>
    <mergeCell ref="I8:I9"/>
    <mergeCell ref="J8:J9"/>
    <mergeCell ref="P8:P9"/>
    <mergeCell ref="R8:R9"/>
    <mergeCell ref="Q8:Q9"/>
    <mergeCell ref="K7:K9"/>
    <mergeCell ref="L7:L9"/>
    <mergeCell ref="M7:M9"/>
    <mergeCell ref="X7:X9"/>
    <mergeCell ref="W8:W9"/>
  </mergeCells>
  <printOptions horizontalCentered="1"/>
  <pageMargins left="0.17" right="0.16" top="0.23622047244094491" bottom="0.23622047244094491" header="0.19685039370078741" footer="0.15748031496062992"/>
  <pageSetup paperSize="9" scale="51"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H19"/>
  <sheetViews>
    <sheetView zoomScaleNormal="100" workbookViewId="0">
      <selection activeCell="F21" sqref="F21"/>
    </sheetView>
  </sheetViews>
  <sheetFormatPr defaultColWidth="9" defaultRowHeight="15.75"/>
  <cols>
    <col min="1" max="1" width="4.5" style="83" bestFit="1" customWidth="1"/>
    <col min="2" max="2" width="30" style="83" customWidth="1"/>
    <col min="3" max="5" width="19.375" style="84" customWidth="1"/>
    <col min="6" max="6" width="19.375" style="83" customWidth="1"/>
    <col min="7" max="16384" width="9" style="83"/>
  </cols>
  <sheetData>
    <row r="1" spans="1:8">
      <c r="A1" s="528"/>
      <c r="B1" s="430"/>
      <c r="C1" s="430"/>
      <c r="D1" s="430"/>
      <c r="E1" s="430"/>
      <c r="F1" s="477" t="s">
        <v>568</v>
      </c>
    </row>
    <row r="2" spans="1:8" ht="43.5" customHeight="1">
      <c r="A2" s="745" t="s">
        <v>590</v>
      </c>
      <c r="B2" s="745"/>
      <c r="C2" s="745"/>
      <c r="D2" s="745"/>
      <c r="E2" s="745"/>
      <c r="F2" s="745"/>
    </row>
    <row r="3" spans="1:8" ht="15.95" customHeight="1">
      <c r="A3" s="749"/>
      <c r="B3" s="749"/>
      <c r="C3" s="749"/>
      <c r="D3" s="749"/>
      <c r="E3" s="749"/>
      <c r="F3" s="749"/>
    </row>
    <row r="4" spans="1:8">
      <c r="A4" s="90"/>
      <c r="C4" s="431"/>
      <c r="D4" s="431"/>
      <c r="E4" s="431"/>
      <c r="F4" s="476" t="s">
        <v>465</v>
      </c>
    </row>
    <row r="5" spans="1:8" ht="46.5" customHeight="1">
      <c r="A5" s="746" t="s">
        <v>2</v>
      </c>
      <c r="B5" s="746" t="s">
        <v>85</v>
      </c>
      <c r="C5" s="672" t="s">
        <v>86</v>
      </c>
      <c r="D5" s="672" t="s">
        <v>106</v>
      </c>
      <c r="E5" s="672" t="s">
        <v>440</v>
      </c>
      <c r="F5" s="672" t="s">
        <v>24</v>
      </c>
    </row>
    <row r="6" spans="1:8" ht="46.5" customHeight="1">
      <c r="A6" s="747"/>
      <c r="B6" s="747"/>
      <c r="C6" s="673"/>
      <c r="D6" s="673" t="s">
        <v>106</v>
      </c>
      <c r="E6" s="673" t="s">
        <v>440</v>
      </c>
      <c r="F6" s="673" t="s">
        <v>77</v>
      </c>
    </row>
    <row r="7" spans="1:8" ht="34.5" customHeight="1">
      <c r="A7" s="748"/>
      <c r="B7" s="748"/>
      <c r="C7" s="731"/>
      <c r="D7" s="731"/>
      <c r="E7" s="731"/>
      <c r="F7" s="731"/>
    </row>
    <row r="8" spans="1:8">
      <c r="A8" s="85" t="s">
        <v>6</v>
      </c>
      <c r="B8" s="85" t="s">
        <v>7</v>
      </c>
      <c r="C8" s="85">
        <v>1</v>
      </c>
      <c r="D8" s="88">
        <v>2</v>
      </c>
      <c r="E8" s="85">
        <v>3</v>
      </c>
      <c r="F8" s="85" t="s">
        <v>82</v>
      </c>
    </row>
    <row r="9" spans="1:8" ht="27.75" customHeight="1">
      <c r="A9" s="91"/>
      <c r="B9" s="92" t="s">
        <v>28</v>
      </c>
      <c r="C9" s="93"/>
      <c r="D9" s="93"/>
      <c r="E9" s="93"/>
      <c r="F9" s="94"/>
    </row>
    <row r="10" spans="1:8" s="430" customFormat="1" ht="27.75" customHeight="1">
      <c r="A10" s="586">
        <v>1</v>
      </c>
      <c r="B10" s="587" t="s">
        <v>582</v>
      </c>
      <c r="C10" s="594"/>
      <c r="D10" s="595"/>
      <c r="E10" s="594"/>
      <c r="F10" s="594"/>
    </row>
    <row r="11" spans="1:8" s="89" customFormat="1" ht="27.75" customHeight="1">
      <c r="A11" s="328"/>
      <c r="B11" s="329" t="s">
        <v>458</v>
      </c>
      <c r="C11" s="86"/>
      <c r="D11" s="87"/>
      <c r="E11" s="86"/>
      <c r="F11" s="86"/>
    </row>
    <row r="12" spans="1:8" s="430" customFormat="1" ht="27.75" customHeight="1">
      <c r="A12" s="586">
        <v>2</v>
      </c>
      <c r="B12" s="587" t="s">
        <v>582</v>
      </c>
      <c r="C12" s="594"/>
      <c r="D12" s="595"/>
      <c r="E12" s="594"/>
      <c r="F12" s="594"/>
    </row>
    <row r="13" spans="1:8" s="89" customFormat="1" ht="27.75" customHeight="1">
      <c r="A13" s="328"/>
      <c r="B13" s="329" t="s">
        <v>458</v>
      </c>
      <c r="C13" s="86"/>
      <c r="D13" s="87"/>
      <c r="E13" s="86"/>
      <c r="F13" s="86"/>
    </row>
    <row r="14" spans="1:8" ht="7.5" customHeight="1">
      <c r="A14" s="95"/>
      <c r="B14" s="95"/>
      <c r="C14" s="96"/>
      <c r="D14" s="96"/>
      <c r="E14" s="96"/>
      <c r="F14" s="95"/>
    </row>
    <row r="16" spans="1:8" s="584" customFormat="1">
      <c r="A16" s="579" t="s">
        <v>581</v>
      </c>
      <c r="C16" s="585"/>
      <c r="D16" s="583"/>
      <c r="E16" s="583"/>
      <c r="F16" s="583"/>
      <c r="G16" s="583"/>
      <c r="H16" s="583"/>
    </row>
    <row r="17" spans="4:8">
      <c r="D17" s="689"/>
      <c r="E17" s="689"/>
      <c r="F17" s="689"/>
      <c r="G17" s="529"/>
      <c r="H17" s="529"/>
    </row>
    <row r="18" spans="4:8">
      <c r="D18" s="689"/>
      <c r="E18" s="689"/>
      <c r="F18" s="689"/>
      <c r="G18" s="529"/>
      <c r="H18" s="529"/>
    </row>
    <row r="19" spans="4:8">
      <c r="D19" s="690"/>
      <c r="E19" s="690"/>
      <c r="F19" s="690"/>
      <c r="G19" s="530"/>
      <c r="H19" s="530"/>
    </row>
  </sheetData>
  <mergeCells count="11">
    <mergeCell ref="A2:F2"/>
    <mergeCell ref="A5:A7"/>
    <mergeCell ref="B5:B7"/>
    <mergeCell ref="A3:F3"/>
    <mergeCell ref="D17:F17"/>
    <mergeCell ref="D18:F18"/>
    <mergeCell ref="D19:F19"/>
    <mergeCell ref="C5:C7"/>
    <mergeCell ref="D5:D7"/>
    <mergeCell ref="E5:E7"/>
    <mergeCell ref="F5:F7"/>
  </mergeCells>
  <printOptions horizontalCentered="1"/>
  <pageMargins left="0.28999999999999998" right="0.15748031496063" top="0.31" bottom="0.17" header="0.23622047244094499" footer="0.1574803149606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P16"/>
  <sheetViews>
    <sheetView tabSelected="1" zoomScaleNormal="100" workbookViewId="0">
      <selection activeCell="I15" sqref="I15"/>
    </sheetView>
  </sheetViews>
  <sheetFormatPr defaultRowHeight="15.75"/>
  <cols>
    <col min="1" max="1" width="4.375" style="338" customWidth="1"/>
    <col min="2" max="2" width="26.625" style="316" customWidth="1"/>
    <col min="3" max="6" width="11" style="338" customWidth="1"/>
    <col min="7" max="7" width="15.375" style="338" customWidth="1"/>
    <col min="8" max="11" width="11" style="338" customWidth="1"/>
    <col min="12" max="12" width="15.875" style="338" customWidth="1"/>
    <col min="13" max="15" width="13.375" style="316" customWidth="1"/>
    <col min="16" max="260" width="9" style="316"/>
    <col min="261" max="261" width="4.375" style="316" customWidth="1"/>
    <col min="262" max="262" width="20.625" style="316" customWidth="1"/>
    <col min="263" max="268" width="11" style="316" customWidth="1"/>
    <col min="269" max="271" width="13.375" style="316" customWidth="1"/>
    <col min="272" max="516" width="9" style="316"/>
    <col min="517" max="517" width="4.375" style="316" customWidth="1"/>
    <col min="518" max="518" width="20.625" style="316" customWidth="1"/>
    <col min="519" max="524" width="11" style="316" customWidth="1"/>
    <col min="525" max="527" width="13.375" style="316" customWidth="1"/>
    <col min="528" max="772" width="9" style="316"/>
    <col min="773" max="773" width="4.375" style="316" customWidth="1"/>
    <col min="774" max="774" width="20.625" style="316" customWidth="1"/>
    <col min="775" max="780" width="11" style="316" customWidth="1"/>
    <col min="781" max="783" width="13.375" style="316" customWidth="1"/>
    <col min="784" max="1028" width="9" style="316"/>
    <col min="1029" max="1029" width="4.375" style="316" customWidth="1"/>
    <col min="1030" max="1030" width="20.625" style="316" customWidth="1"/>
    <col min="1031" max="1036" width="11" style="316" customWidth="1"/>
    <col min="1037" max="1039" width="13.375" style="316" customWidth="1"/>
    <col min="1040" max="1284" width="9" style="316"/>
    <col min="1285" max="1285" width="4.375" style="316" customWidth="1"/>
    <col min="1286" max="1286" width="20.625" style="316" customWidth="1"/>
    <col min="1287" max="1292" width="11" style="316" customWidth="1"/>
    <col min="1293" max="1295" width="13.375" style="316" customWidth="1"/>
    <col min="1296" max="1540" width="9" style="316"/>
    <col min="1541" max="1541" width="4.375" style="316" customWidth="1"/>
    <col min="1542" max="1542" width="20.625" style="316" customWidth="1"/>
    <col min="1543" max="1548" width="11" style="316" customWidth="1"/>
    <col min="1549" max="1551" width="13.375" style="316" customWidth="1"/>
    <col min="1552" max="1796" width="9" style="316"/>
    <col min="1797" max="1797" width="4.375" style="316" customWidth="1"/>
    <col min="1798" max="1798" width="20.625" style="316" customWidth="1"/>
    <col min="1799" max="1804" width="11" style="316" customWidth="1"/>
    <col min="1805" max="1807" width="13.375" style="316" customWidth="1"/>
    <col min="1808" max="2052" width="9" style="316"/>
    <col min="2053" max="2053" width="4.375" style="316" customWidth="1"/>
    <col min="2054" max="2054" width="20.625" style="316" customWidth="1"/>
    <col min="2055" max="2060" width="11" style="316" customWidth="1"/>
    <col min="2061" max="2063" width="13.375" style="316" customWidth="1"/>
    <col min="2064" max="2308" width="9" style="316"/>
    <col min="2309" max="2309" width="4.375" style="316" customWidth="1"/>
    <col min="2310" max="2310" width="20.625" style="316" customWidth="1"/>
    <col min="2311" max="2316" width="11" style="316" customWidth="1"/>
    <col min="2317" max="2319" width="13.375" style="316" customWidth="1"/>
    <col min="2320" max="2564" width="9" style="316"/>
    <col min="2565" max="2565" width="4.375" style="316" customWidth="1"/>
    <col min="2566" max="2566" width="20.625" style="316" customWidth="1"/>
    <col min="2567" max="2572" width="11" style="316" customWidth="1"/>
    <col min="2573" max="2575" width="13.375" style="316" customWidth="1"/>
    <col min="2576" max="2820" width="9" style="316"/>
    <col min="2821" max="2821" width="4.375" style="316" customWidth="1"/>
    <col min="2822" max="2822" width="20.625" style="316" customWidth="1"/>
    <col min="2823" max="2828" width="11" style="316" customWidth="1"/>
    <col min="2829" max="2831" width="13.375" style="316" customWidth="1"/>
    <col min="2832" max="3076" width="9" style="316"/>
    <col min="3077" max="3077" width="4.375" style="316" customWidth="1"/>
    <col min="3078" max="3078" width="20.625" style="316" customWidth="1"/>
    <col min="3079" max="3084" width="11" style="316" customWidth="1"/>
    <col min="3085" max="3087" width="13.375" style="316" customWidth="1"/>
    <col min="3088" max="3332" width="9" style="316"/>
    <col min="3333" max="3333" width="4.375" style="316" customWidth="1"/>
    <col min="3334" max="3334" width="20.625" style="316" customWidth="1"/>
    <col min="3335" max="3340" width="11" style="316" customWidth="1"/>
    <col min="3341" max="3343" width="13.375" style="316" customWidth="1"/>
    <col min="3344" max="3588" width="9" style="316"/>
    <col min="3589" max="3589" width="4.375" style="316" customWidth="1"/>
    <col min="3590" max="3590" width="20.625" style="316" customWidth="1"/>
    <col min="3591" max="3596" width="11" style="316" customWidth="1"/>
    <col min="3597" max="3599" width="13.375" style="316" customWidth="1"/>
    <col min="3600" max="3844" width="9" style="316"/>
    <col min="3845" max="3845" width="4.375" style="316" customWidth="1"/>
    <col min="3846" max="3846" width="20.625" style="316" customWidth="1"/>
    <col min="3847" max="3852" width="11" style="316" customWidth="1"/>
    <col min="3853" max="3855" width="13.375" style="316" customWidth="1"/>
    <col min="3856" max="4100" width="9" style="316"/>
    <col min="4101" max="4101" width="4.375" style="316" customWidth="1"/>
    <col min="4102" max="4102" width="20.625" style="316" customWidth="1"/>
    <col min="4103" max="4108" width="11" style="316" customWidth="1"/>
    <col min="4109" max="4111" width="13.375" style="316" customWidth="1"/>
    <col min="4112" max="4356" width="9" style="316"/>
    <col min="4357" max="4357" width="4.375" style="316" customWidth="1"/>
    <col min="4358" max="4358" width="20.625" style="316" customWidth="1"/>
    <col min="4359" max="4364" width="11" style="316" customWidth="1"/>
    <col min="4365" max="4367" width="13.375" style="316" customWidth="1"/>
    <col min="4368" max="4612" width="9" style="316"/>
    <col min="4613" max="4613" width="4.375" style="316" customWidth="1"/>
    <col min="4614" max="4614" width="20.625" style="316" customWidth="1"/>
    <col min="4615" max="4620" width="11" style="316" customWidth="1"/>
    <col min="4621" max="4623" width="13.375" style="316" customWidth="1"/>
    <col min="4624" max="4868" width="9" style="316"/>
    <col min="4869" max="4869" width="4.375" style="316" customWidth="1"/>
    <col min="4870" max="4870" width="20.625" style="316" customWidth="1"/>
    <col min="4871" max="4876" width="11" style="316" customWidth="1"/>
    <col min="4877" max="4879" width="13.375" style="316" customWidth="1"/>
    <col min="4880" max="5124" width="9" style="316"/>
    <col min="5125" max="5125" width="4.375" style="316" customWidth="1"/>
    <col min="5126" max="5126" width="20.625" style="316" customWidth="1"/>
    <col min="5127" max="5132" width="11" style="316" customWidth="1"/>
    <col min="5133" max="5135" width="13.375" style="316" customWidth="1"/>
    <col min="5136" max="5380" width="9" style="316"/>
    <col min="5381" max="5381" width="4.375" style="316" customWidth="1"/>
    <col min="5382" max="5382" width="20.625" style="316" customWidth="1"/>
    <col min="5383" max="5388" width="11" style="316" customWidth="1"/>
    <col min="5389" max="5391" width="13.375" style="316" customWidth="1"/>
    <col min="5392" max="5636" width="9" style="316"/>
    <col min="5637" max="5637" width="4.375" style="316" customWidth="1"/>
    <col min="5638" max="5638" width="20.625" style="316" customWidth="1"/>
    <col min="5639" max="5644" width="11" style="316" customWidth="1"/>
    <col min="5645" max="5647" width="13.375" style="316" customWidth="1"/>
    <col min="5648" max="5892" width="9" style="316"/>
    <col min="5893" max="5893" width="4.375" style="316" customWidth="1"/>
    <col min="5894" max="5894" width="20.625" style="316" customWidth="1"/>
    <col min="5895" max="5900" width="11" style="316" customWidth="1"/>
    <col min="5901" max="5903" width="13.375" style="316" customWidth="1"/>
    <col min="5904" max="6148" width="9" style="316"/>
    <col min="6149" max="6149" width="4.375" style="316" customWidth="1"/>
    <col min="6150" max="6150" width="20.625" style="316" customWidth="1"/>
    <col min="6151" max="6156" width="11" style="316" customWidth="1"/>
    <col min="6157" max="6159" width="13.375" style="316" customWidth="1"/>
    <col min="6160" max="6404" width="9" style="316"/>
    <col min="6405" max="6405" width="4.375" style="316" customWidth="1"/>
    <col min="6406" max="6406" width="20.625" style="316" customWidth="1"/>
    <col min="6407" max="6412" width="11" style="316" customWidth="1"/>
    <col min="6413" max="6415" width="13.375" style="316" customWidth="1"/>
    <col min="6416" max="6660" width="9" style="316"/>
    <col min="6661" max="6661" width="4.375" style="316" customWidth="1"/>
    <col min="6662" max="6662" width="20.625" style="316" customWidth="1"/>
    <col min="6663" max="6668" width="11" style="316" customWidth="1"/>
    <col min="6669" max="6671" width="13.375" style="316" customWidth="1"/>
    <col min="6672" max="6916" width="9" style="316"/>
    <col min="6917" max="6917" width="4.375" style="316" customWidth="1"/>
    <col min="6918" max="6918" width="20.625" style="316" customWidth="1"/>
    <col min="6919" max="6924" width="11" style="316" customWidth="1"/>
    <col min="6925" max="6927" width="13.375" style="316" customWidth="1"/>
    <col min="6928" max="7172" width="9" style="316"/>
    <col min="7173" max="7173" width="4.375" style="316" customWidth="1"/>
    <col min="7174" max="7174" width="20.625" style="316" customWidth="1"/>
    <col min="7175" max="7180" width="11" style="316" customWidth="1"/>
    <col min="7181" max="7183" width="13.375" style="316" customWidth="1"/>
    <col min="7184" max="7428" width="9" style="316"/>
    <col min="7429" max="7429" width="4.375" style="316" customWidth="1"/>
    <col min="7430" max="7430" width="20.625" style="316" customWidth="1"/>
    <col min="7431" max="7436" width="11" style="316" customWidth="1"/>
    <col min="7437" max="7439" width="13.375" style="316" customWidth="1"/>
    <col min="7440" max="7684" width="9" style="316"/>
    <col min="7685" max="7685" width="4.375" style="316" customWidth="1"/>
    <col min="7686" max="7686" width="20.625" style="316" customWidth="1"/>
    <col min="7687" max="7692" width="11" style="316" customWidth="1"/>
    <col min="7693" max="7695" width="13.375" style="316" customWidth="1"/>
    <col min="7696" max="7940" width="9" style="316"/>
    <col min="7941" max="7941" width="4.375" style="316" customWidth="1"/>
    <col min="7942" max="7942" width="20.625" style="316" customWidth="1"/>
    <col min="7943" max="7948" width="11" style="316" customWidth="1"/>
    <col min="7949" max="7951" width="13.375" style="316" customWidth="1"/>
    <col min="7952" max="8196" width="9" style="316"/>
    <col min="8197" max="8197" width="4.375" style="316" customWidth="1"/>
    <col min="8198" max="8198" width="20.625" style="316" customWidth="1"/>
    <col min="8199" max="8204" width="11" style="316" customWidth="1"/>
    <col min="8205" max="8207" width="13.375" style="316" customWidth="1"/>
    <col min="8208" max="8452" width="9" style="316"/>
    <col min="8453" max="8453" width="4.375" style="316" customWidth="1"/>
    <col min="8454" max="8454" width="20.625" style="316" customWidth="1"/>
    <col min="8455" max="8460" width="11" style="316" customWidth="1"/>
    <col min="8461" max="8463" width="13.375" style="316" customWidth="1"/>
    <col min="8464" max="8708" width="9" style="316"/>
    <col min="8709" max="8709" width="4.375" style="316" customWidth="1"/>
    <col min="8710" max="8710" width="20.625" style="316" customWidth="1"/>
    <col min="8711" max="8716" width="11" style="316" customWidth="1"/>
    <col min="8717" max="8719" width="13.375" style="316" customWidth="1"/>
    <col min="8720" max="8964" width="9" style="316"/>
    <col min="8965" max="8965" width="4.375" style="316" customWidth="1"/>
    <col min="8966" max="8966" width="20.625" style="316" customWidth="1"/>
    <col min="8967" max="8972" width="11" style="316" customWidth="1"/>
    <col min="8973" max="8975" width="13.375" style="316" customWidth="1"/>
    <col min="8976" max="9220" width="9" style="316"/>
    <col min="9221" max="9221" width="4.375" style="316" customWidth="1"/>
    <col min="9222" max="9222" width="20.625" style="316" customWidth="1"/>
    <col min="9223" max="9228" width="11" style="316" customWidth="1"/>
    <col min="9229" max="9231" width="13.375" style="316" customWidth="1"/>
    <col min="9232" max="9476" width="9" style="316"/>
    <col min="9477" max="9477" width="4.375" style="316" customWidth="1"/>
    <col min="9478" max="9478" width="20.625" style="316" customWidth="1"/>
    <col min="9479" max="9484" width="11" style="316" customWidth="1"/>
    <col min="9485" max="9487" width="13.375" style="316" customWidth="1"/>
    <col min="9488" max="9732" width="9" style="316"/>
    <col min="9733" max="9733" width="4.375" style="316" customWidth="1"/>
    <col min="9734" max="9734" width="20.625" style="316" customWidth="1"/>
    <col min="9735" max="9740" width="11" style="316" customWidth="1"/>
    <col min="9741" max="9743" width="13.375" style="316" customWidth="1"/>
    <col min="9744" max="9988" width="9" style="316"/>
    <col min="9989" max="9989" width="4.375" style="316" customWidth="1"/>
    <col min="9990" max="9990" width="20.625" style="316" customWidth="1"/>
    <col min="9991" max="9996" width="11" style="316" customWidth="1"/>
    <col min="9997" max="9999" width="13.375" style="316" customWidth="1"/>
    <col min="10000" max="10244" width="9" style="316"/>
    <col min="10245" max="10245" width="4.375" style="316" customWidth="1"/>
    <col min="10246" max="10246" width="20.625" style="316" customWidth="1"/>
    <col min="10247" max="10252" width="11" style="316" customWidth="1"/>
    <col min="10253" max="10255" width="13.375" style="316" customWidth="1"/>
    <col min="10256" max="10500" width="9" style="316"/>
    <col min="10501" max="10501" width="4.375" style="316" customWidth="1"/>
    <col min="10502" max="10502" width="20.625" style="316" customWidth="1"/>
    <col min="10503" max="10508" width="11" style="316" customWidth="1"/>
    <col min="10509" max="10511" width="13.375" style="316" customWidth="1"/>
    <col min="10512" max="10756" width="9" style="316"/>
    <col min="10757" max="10757" width="4.375" style="316" customWidth="1"/>
    <col min="10758" max="10758" width="20.625" style="316" customWidth="1"/>
    <col min="10759" max="10764" width="11" style="316" customWidth="1"/>
    <col min="10765" max="10767" width="13.375" style="316" customWidth="1"/>
    <col min="10768" max="11012" width="9" style="316"/>
    <col min="11013" max="11013" width="4.375" style="316" customWidth="1"/>
    <col min="11014" max="11014" width="20.625" style="316" customWidth="1"/>
    <col min="11015" max="11020" width="11" style="316" customWidth="1"/>
    <col min="11021" max="11023" width="13.375" style="316" customWidth="1"/>
    <col min="11024" max="11268" width="9" style="316"/>
    <col min="11269" max="11269" width="4.375" style="316" customWidth="1"/>
    <col min="11270" max="11270" width="20.625" style="316" customWidth="1"/>
    <col min="11271" max="11276" width="11" style="316" customWidth="1"/>
    <col min="11277" max="11279" width="13.375" style="316" customWidth="1"/>
    <col min="11280" max="11524" width="9" style="316"/>
    <col min="11525" max="11525" width="4.375" style="316" customWidth="1"/>
    <col min="11526" max="11526" width="20.625" style="316" customWidth="1"/>
    <col min="11527" max="11532" width="11" style="316" customWidth="1"/>
    <col min="11533" max="11535" width="13.375" style="316" customWidth="1"/>
    <col min="11536" max="11780" width="9" style="316"/>
    <col min="11781" max="11781" width="4.375" style="316" customWidth="1"/>
    <col min="11782" max="11782" width="20.625" style="316" customWidth="1"/>
    <col min="11783" max="11788" width="11" style="316" customWidth="1"/>
    <col min="11789" max="11791" width="13.375" style="316" customWidth="1"/>
    <col min="11792" max="12036" width="9" style="316"/>
    <col min="12037" max="12037" width="4.375" style="316" customWidth="1"/>
    <col min="12038" max="12038" width="20.625" style="316" customWidth="1"/>
    <col min="12039" max="12044" width="11" style="316" customWidth="1"/>
    <col min="12045" max="12047" width="13.375" style="316" customWidth="1"/>
    <col min="12048" max="12292" width="9" style="316"/>
    <col min="12293" max="12293" width="4.375" style="316" customWidth="1"/>
    <col min="12294" max="12294" width="20.625" style="316" customWidth="1"/>
    <col min="12295" max="12300" width="11" style="316" customWidth="1"/>
    <col min="12301" max="12303" width="13.375" style="316" customWidth="1"/>
    <col min="12304" max="12548" width="9" style="316"/>
    <col min="12549" max="12549" width="4.375" style="316" customWidth="1"/>
    <col min="12550" max="12550" width="20.625" style="316" customWidth="1"/>
    <col min="12551" max="12556" width="11" style="316" customWidth="1"/>
    <col min="12557" max="12559" width="13.375" style="316" customWidth="1"/>
    <col min="12560" max="12804" width="9" style="316"/>
    <col min="12805" max="12805" width="4.375" style="316" customWidth="1"/>
    <col min="12806" max="12806" width="20.625" style="316" customWidth="1"/>
    <col min="12807" max="12812" width="11" style="316" customWidth="1"/>
    <col min="12813" max="12815" width="13.375" style="316" customWidth="1"/>
    <col min="12816" max="13060" width="9" style="316"/>
    <col min="13061" max="13061" width="4.375" style="316" customWidth="1"/>
    <col min="13062" max="13062" width="20.625" style="316" customWidth="1"/>
    <col min="13063" max="13068" width="11" style="316" customWidth="1"/>
    <col min="13069" max="13071" width="13.375" style="316" customWidth="1"/>
    <col min="13072" max="13316" width="9" style="316"/>
    <col min="13317" max="13317" width="4.375" style="316" customWidth="1"/>
    <col min="13318" max="13318" width="20.625" style="316" customWidth="1"/>
    <col min="13319" max="13324" width="11" style="316" customWidth="1"/>
    <col min="13325" max="13327" width="13.375" style="316" customWidth="1"/>
    <col min="13328" max="13572" width="9" style="316"/>
    <col min="13573" max="13573" width="4.375" style="316" customWidth="1"/>
    <col min="13574" max="13574" width="20.625" style="316" customWidth="1"/>
    <col min="13575" max="13580" width="11" style="316" customWidth="1"/>
    <col min="13581" max="13583" width="13.375" style="316" customWidth="1"/>
    <col min="13584" max="13828" width="9" style="316"/>
    <col min="13829" max="13829" width="4.375" style="316" customWidth="1"/>
    <col min="13830" max="13830" width="20.625" style="316" customWidth="1"/>
    <col min="13831" max="13836" width="11" style="316" customWidth="1"/>
    <col min="13837" max="13839" width="13.375" style="316" customWidth="1"/>
    <col min="13840" max="14084" width="9" style="316"/>
    <col min="14085" max="14085" width="4.375" style="316" customWidth="1"/>
    <col min="14086" max="14086" width="20.625" style="316" customWidth="1"/>
    <col min="14087" max="14092" width="11" style="316" customWidth="1"/>
    <col min="14093" max="14095" width="13.375" style="316" customWidth="1"/>
    <col min="14096" max="14340" width="9" style="316"/>
    <col min="14341" max="14341" width="4.375" style="316" customWidth="1"/>
    <col min="14342" max="14342" width="20.625" style="316" customWidth="1"/>
    <col min="14343" max="14348" width="11" style="316" customWidth="1"/>
    <col min="14349" max="14351" width="13.375" style="316" customWidth="1"/>
    <col min="14352" max="14596" width="9" style="316"/>
    <col min="14597" max="14597" width="4.375" style="316" customWidth="1"/>
    <col min="14598" max="14598" width="20.625" style="316" customWidth="1"/>
    <col min="14599" max="14604" width="11" style="316" customWidth="1"/>
    <col min="14605" max="14607" width="13.375" style="316" customWidth="1"/>
    <col min="14608" max="14852" width="9" style="316"/>
    <col min="14853" max="14853" width="4.375" style="316" customWidth="1"/>
    <col min="14854" max="14854" width="20.625" style="316" customWidth="1"/>
    <col min="14855" max="14860" width="11" style="316" customWidth="1"/>
    <col min="14861" max="14863" width="13.375" style="316" customWidth="1"/>
    <col min="14864" max="15108" width="9" style="316"/>
    <col min="15109" max="15109" width="4.375" style="316" customWidth="1"/>
    <col min="15110" max="15110" width="20.625" style="316" customWidth="1"/>
    <col min="15111" max="15116" width="11" style="316" customWidth="1"/>
    <col min="15117" max="15119" width="13.375" style="316" customWidth="1"/>
    <col min="15120" max="15364" width="9" style="316"/>
    <col min="15365" max="15365" width="4.375" style="316" customWidth="1"/>
    <col min="15366" max="15366" width="20.625" style="316" customWidth="1"/>
    <col min="15367" max="15372" width="11" style="316" customWidth="1"/>
    <col min="15373" max="15375" width="13.375" style="316" customWidth="1"/>
    <col min="15376" max="15620" width="9" style="316"/>
    <col min="15621" max="15621" width="4.375" style="316" customWidth="1"/>
    <col min="15622" max="15622" width="20.625" style="316" customWidth="1"/>
    <col min="15623" max="15628" width="11" style="316" customWidth="1"/>
    <col min="15629" max="15631" width="13.375" style="316" customWidth="1"/>
    <col min="15632" max="15876" width="9" style="316"/>
    <col min="15877" max="15877" width="4.375" style="316" customWidth="1"/>
    <col min="15878" max="15878" width="20.625" style="316" customWidth="1"/>
    <col min="15879" max="15884" width="11" style="316" customWidth="1"/>
    <col min="15885" max="15887" width="13.375" style="316" customWidth="1"/>
    <col min="15888" max="16132" width="9" style="316"/>
    <col min="16133" max="16133" width="4.375" style="316" customWidth="1"/>
    <col min="16134" max="16134" width="20.625" style="316" customWidth="1"/>
    <col min="16135" max="16140" width="11" style="316" customWidth="1"/>
    <col min="16141" max="16143" width="13.375" style="316" customWidth="1"/>
    <col min="16144" max="16384" width="9" style="316"/>
  </cols>
  <sheetData>
    <row r="1" spans="1:16" ht="18.75" customHeight="1">
      <c r="A1" s="528"/>
      <c r="B1" s="528"/>
      <c r="C1" s="528"/>
      <c r="D1" s="528"/>
      <c r="N1" s="750" t="s">
        <v>569</v>
      </c>
      <c r="O1" s="750"/>
    </row>
    <row r="2" spans="1:16" ht="41.45" customHeight="1">
      <c r="A2" s="730" t="s">
        <v>564</v>
      </c>
      <c r="B2" s="730"/>
      <c r="C2" s="730"/>
      <c r="D2" s="730"/>
      <c r="E2" s="730"/>
      <c r="F2" s="730"/>
      <c r="G2" s="730"/>
      <c r="H2" s="730"/>
      <c r="I2" s="730"/>
      <c r="J2" s="730"/>
      <c r="K2" s="730"/>
      <c r="L2" s="730"/>
      <c r="M2" s="730"/>
      <c r="N2" s="730"/>
      <c r="O2" s="730"/>
    </row>
    <row r="3" spans="1:16" ht="16.5">
      <c r="A3" s="758" t="s">
        <v>571</v>
      </c>
      <c r="B3" s="758"/>
      <c r="C3" s="758"/>
      <c r="D3" s="758"/>
      <c r="E3" s="758"/>
      <c r="F3" s="758"/>
      <c r="G3" s="758"/>
      <c r="H3" s="758"/>
      <c r="I3" s="758"/>
      <c r="J3" s="758"/>
      <c r="K3" s="758"/>
      <c r="L3" s="758"/>
      <c r="M3" s="758"/>
      <c r="N3" s="758"/>
      <c r="O3" s="758"/>
    </row>
    <row r="4" spans="1:16" ht="25.5" customHeight="1">
      <c r="A4" s="317"/>
      <c r="B4" s="318"/>
      <c r="C4" s="339"/>
      <c r="D4" s="339"/>
      <c r="E4" s="339"/>
      <c r="F4" s="339"/>
      <c r="G4" s="339"/>
      <c r="H4" s="339"/>
      <c r="I4" s="339"/>
      <c r="J4" s="339"/>
      <c r="K4" s="339"/>
      <c r="L4" s="339"/>
      <c r="M4" s="729" t="s">
        <v>449</v>
      </c>
      <c r="N4" s="729"/>
      <c r="O4" s="729"/>
    </row>
    <row r="5" spans="1:16" ht="49.5" customHeight="1">
      <c r="A5" s="751" t="s">
        <v>22</v>
      </c>
      <c r="B5" s="751" t="s">
        <v>79</v>
      </c>
      <c r="C5" s="754" t="s">
        <v>542</v>
      </c>
      <c r="D5" s="755"/>
      <c r="E5" s="756"/>
      <c r="F5" s="756"/>
      <c r="G5" s="757"/>
      <c r="H5" s="760" t="s">
        <v>533</v>
      </c>
      <c r="I5" s="761"/>
      <c r="J5" s="761"/>
      <c r="K5" s="761"/>
      <c r="L5" s="762"/>
      <c r="M5" s="751" t="s">
        <v>24</v>
      </c>
      <c r="N5" s="751" t="s">
        <v>539</v>
      </c>
      <c r="O5" s="751" t="s">
        <v>505</v>
      </c>
    </row>
    <row r="6" spans="1:16" ht="27.75" customHeight="1">
      <c r="A6" s="752"/>
      <c r="B6" s="752"/>
      <c r="C6" s="751" t="s">
        <v>42</v>
      </c>
      <c r="D6" s="751" t="s">
        <v>541</v>
      </c>
      <c r="E6" s="763" t="s">
        <v>80</v>
      </c>
      <c r="F6" s="763"/>
      <c r="G6" s="763"/>
      <c r="H6" s="751" t="s">
        <v>42</v>
      </c>
      <c r="I6" s="751" t="s">
        <v>541</v>
      </c>
      <c r="J6" s="763" t="s">
        <v>80</v>
      </c>
      <c r="K6" s="763"/>
      <c r="L6" s="763"/>
      <c r="M6" s="752"/>
      <c r="N6" s="752"/>
      <c r="O6" s="752"/>
    </row>
    <row r="7" spans="1:16" ht="69.95" customHeight="1">
      <c r="A7" s="753"/>
      <c r="B7" s="753"/>
      <c r="C7" s="753"/>
      <c r="D7" s="753"/>
      <c r="E7" s="415" t="s">
        <v>28</v>
      </c>
      <c r="F7" s="415" t="s">
        <v>540</v>
      </c>
      <c r="G7" s="415" t="s">
        <v>546</v>
      </c>
      <c r="H7" s="753"/>
      <c r="I7" s="753"/>
      <c r="J7" s="415" t="s">
        <v>28</v>
      </c>
      <c r="K7" s="415" t="s">
        <v>81</v>
      </c>
      <c r="L7" s="415" t="s">
        <v>464</v>
      </c>
      <c r="M7" s="753"/>
      <c r="N7" s="753"/>
      <c r="O7" s="753"/>
    </row>
    <row r="8" spans="1:16">
      <c r="A8" s="322" t="s">
        <v>6</v>
      </c>
      <c r="B8" s="322" t="s">
        <v>7</v>
      </c>
      <c r="C8" s="568">
        <v>1</v>
      </c>
      <c r="D8" s="568">
        <v>2</v>
      </c>
      <c r="E8" s="568" t="s">
        <v>95</v>
      </c>
      <c r="F8" s="568">
        <v>4</v>
      </c>
      <c r="G8" s="568">
        <v>5</v>
      </c>
      <c r="H8" s="568">
        <v>6</v>
      </c>
      <c r="I8" s="568">
        <v>7</v>
      </c>
      <c r="J8" s="568" t="s">
        <v>549</v>
      </c>
      <c r="K8" s="568">
        <v>9</v>
      </c>
      <c r="L8" s="568">
        <v>10</v>
      </c>
      <c r="M8" s="568" t="s">
        <v>550</v>
      </c>
      <c r="N8" s="568">
        <v>12</v>
      </c>
      <c r="O8" s="568" t="s">
        <v>90</v>
      </c>
    </row>
    <row r="9" spans="1:16" ht="18.75" customHeight="1">
      <c r="A9" s="325"/>
      <c r="B9" s="325" t="s">
        <v>28</v>
      </c>
      <c r="C9" s="327"/>
      <c r="D9" s="327"/>
      <c r="E9" s="340"/>
      <c r="F9" s="326"/>
      <c r="G9" s="326"/>
      <c r="H9" s="327"/>
      <c r="I9" s="327"/>
      <c r="J9" s="340"/>
      <c r="K9" s="326"/>
      <c r="L9" s="326"/>
      <c r="M9" s="326"/>
      <c r="N9" s="326"/>
      <c r="O9" s="341"/>
    </row>
    <row r="10" spans="1:16" s="349" customFormat="1" ht="21" customHeight="1">
      <c r="A10" s="586">
        <v>1</v>
      </c>
      <c r="B10" s="587" t="s">
        <v>582</v>
      </c>
      <c r="C10" s="588"/>
      <c r="D10" s="588"/>
      <c r="E10" s="589"/>
      <c r="F10" s="590"/>
      <c r="G10" s="591"/>
      <c r="H10" s="588"/>
      <c r="I10" s="588"/>
      <c r="J10" s="589"/>
      <c r="K10" s="590"/>
      <c r="L10" s="590"/>
      <c r="M10" s="592"/>
      <c r="N10" s="592"/>
      <c r="O10" s="592"/>
      <c r="P10" s="593"/>
    </row>
    <row r="11" spans="1:16" ht="21" customHeight="1">
      <c r="A11" s="328"/>
      <c r="B11" s="329" t="s">
        <v>458</v>
      </c>
      <c r="C11" s="347"/>
      <c r="D11" s="347"/>
      <c r="E11" s="342"/>
      <c r="F11" s="343"/>
      <c r="G11" s="416"/>
      <c r="H11" s="347"/>
      <c r="I11" s="347"/>
      <c r="J11" s="342"/>
      <c r="K11" s="343"/>
      <c r="L11" s="343"/>
      <c r="M11" s="330"/>
      <c r="N11" s="330"/>
      <c r="O11" s="330"/>
      <c r="P11" s="344"/>
    </row>
    <row r="12" spans="1:16" s="349" customFormat="1" ht="21" customHeight="1">
      <c r="A12" s="586">
        <v>2</v>
      </c>
      <c r="B12" s="587" t="s">
        <v>582</v>
      </c>
      <c r="C12" s="588"/>
      <c r="D12" s="588"/>
      <c r="E12" s="589"/>
      <c r="F12" s="590"/>
      <c r="G12" s="591"/>
      <c r="H12" s="588"/>
      <c r="I12" s="588"/>
      <c r="J12" s="589"/>
      <c r="K12" s="590"/>
      <c r="L12" s="590"/>
      <c r="M12" s="592"/>
      <c r="N12" s="592"/>
      <c r="O12" s="592"/>
      <c r="P12" s="593"/>
    </row>
    <row r="13" spans="1:16" ht="21" customHeight="1">
      <c r="A13" s="328"/>
      <c r="B13" s="329" t="s">
        <v>458</v>
      </c>
      <c r="C13" s="347"/>
      <c r="D13" s="347"/>
      <c r="E13" s="342"/>
      <c r="F13" s="343"/>
      <c r="G13" s="416"/>
      <c r="H13" s="347"/>
      <c r="I13" s="347"/>
      <c r="J13" s="342"/>
      <c r="K13" s="343"/>
      <c r="L13" s="343"/>
      <c r="M13" s="330"/>
      <c r="N13" s="330"/>
      <c r="O13" s="330"/>
      <c r="P13" s="344"/>
    </row>
    <row r="14" spans="1:16" ht="21" customHeight="1">
      <c r="A14" s="333"/>
      <c r="B14" s="334"/>
      <c r="C14" s="348"/>
      <c r="D14" s="569"/>
      <c r="E14" s="348"/>
      <c r="F14" s="348"/>
      <c r="G14" s="348"/>
      <c r="H14" s="348"/>
      <c r="I14" s="569"/>
      <c r="J14" s="348"/>
      <c r="K14" s="348"/>
      <c r="L14" s="348"/>
      <c r="M14" s="335"/>
      <c r="N14" s="337"/>
      <c r="O14" s="337"/>
    </row>
    <row r="16" spans="1:16" s="582" customFormat="1">
      <c r="A16" s="581" t="s">
        <v>583</v>
      </c>
      <c r="B16" s="579" t="s">
        <v>572</v>
      </c>
      <c r="C16" s="581"/>
      <c r="D16" s="581"/>
      <c r="E16" s="581"/>
      <c r="F16" s="581"/>
      <c r="G16" s="581"/>
      <c r="H16" s="581"/>
      <c r="I16" s="581"/>
      <c r="J16" s="581"/>
      <c r="K16" s="759"/>
      <c r="L16" s="759"/>
      <c r="M16" s="759"/>
      <c r="N16" s="759"/>
      <c r="O16" s="759"/>
    </row>
  </sheetData>
  <mergeCells count="18">
    <mergeCell ref="K16:O16"/>
    <mergeCell ref="H5:L5"/>
    <mergeCell ref="E6:G6"/>
    <mergeCell ref="J6:L6"/>
    <mergeCell ref="N1:O1"/>
    <mergeCell ref="A2:O2"/>
    <mergeCell ref="M4:O4"/>
    <mergeCell ref="A5:A7"/>
    <mergeCell ref="B5:B7"/>
    <mergeCell ref="M5:M7"/>
    <mergeCell ref="N5:N7"/>
    <mergeCell ref="O5:O7"/>
    <mergeCell ref="C6:C7"/>
    <mergeCell ref="H6:H7"/>
    <mergeCell ref="C5:G5"/>
    <mergeCell ref="D6:D7"/>
    <mergeCell ref="I6:I7"/>
    <mergeCell ref="A3:O3"/>
  </mergeCells>
  <printOptions horizontalCentered="1"/>
  <pageMargins left="0.28999999999999998" right="0.15748031496063" top="0.39" bottom="0.27559055118110198" header="0.23622047244094499" footer="0.15748031496063"/>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18"/>
  <sheetViews>
    <sheetView workbookViewId="0">
      <selection activeCell="E28" sqref="E28"/>
    </sheetView>
  </sheetViews>
  <sheetFormatPr defaultColWidth="7.875" defaultRowHeight="15.75"/>
  <cols>
    <col min="1" max="1" width="5.375" style="70" customWidth="1"/>
    <col min="2" max="2" width="28.375" style="70" customWidth="1"/>
    <col min="3" max="3" width="21.375" style="70" customWidth="1"/>
    <col min="4" max="4" width="31" style="70" customWidth="1"/>
    <col min="5" max="16384" width="7.875" style="70"/>
  </cols>
  <sheetData>
    <row r="1" spans="1:10" ht="24.75" customHeight="1">
      <c r="A1" s="766" t="s">
        <v>0</v>
      </c>
      <c r="B1" s="766"/>
      <c r="C1" s="767" t="s">
        <v>19</v>
      </c>
      <c r="D1" s="767"/>
      <c r="E1" s="71"/>
      <c r="F1" s="47"/>
      <c r="H1" s="47"/>
      <c r="I1" s="47"/>
      <c r="J1" s="47"/>
    </row>
    <row r="2" spans="1:10" ht="42.75" customHeight="1">
      <c r="A2" s="768" t="s">
        <v>367</v>
      </c>
      <c r="B2" s="768"/>
      <c r="C2" s="768"/>
      <c r="D2" s="768"/>
    </row>
    <row r="3" spans="1:10" customFormat="1" ht="22.5" customHeight="1">
      <c r="A3" s="769" t="s">
        <v>21</v>
      </c>
      <c r="B3" s="769"/>
      <c r="C3" s="769"/>
      <c r="D3" s="769"/>
      <c r="E3" s="72"/>
    </row>
    <row r="4" spans="1:10">
      <c r="C4" s="770" t="s">
        <v>1</v>
      </c>
      <c r="D4" s="770"/>
    </row>
    <row r="5" spans="1:10" s="68" customFormat="1" ht="52.5" customHeight="1">
      <c r="A5" s="73" t="s">
        <v>2</v>
      </c>
      <c r="B5" s="73" t="s">
        <v>96</v>
      </c>
      <c r="C5" s="54" t="s">
        <v>97</v>
      </c>
      <c r="D5" s="73" t="s">
        <v>98</v>
      </c>
    </row>
    <row r="6" spans="1:10" s="68" customFormat="1" ht="20.25" customHeight="1">
      <c r="A6" s="74">
        <v>1</v>
      </c>
      <c r="B6" s="74">
        <v>2</v>
      </c>
      <c r="C6" s="74">
        <v>3</v>
      </c>
      <c r="D6" s="74">
        <v>4</v>
      </c>
    </row>
    <row r="7" spans="1:10" s="68" customFormat="1" ht="24" customHeight="1">
      <c r="A7" s="75"/>
      <c r="B7" s="75" t="s">
        <v>28</v>
      </c>
      <c r="C7" s="76">
        <f>SUM(C8:C9)</f>
        <v>385.62000000000006</v>
      </c>
      <c r="D7" s="75"/>
    </row>
    <row r="8" spans="1:10" s="69" customFormat="1" ht="24" customHeight="1">
      <c r="A8" s="59">
        <v>1</v>
      </c>
      <c r="B8" s="77" t="s">
        <v>99</v>
      </c>
      <c r="C8" s="78">
        <v>0</v>
      </c>
      <c r="D8" s="59"/>
    </row>
    <row r="9" spans="1:10" s="69" customFormat="1" ht="24" customHeight="1">
      <c r="A9" s="59">
        <v>2</v>
      </c>
      <c r="B9" s="77" t="s">
        <v>100</v>
      </c>
      <c r="C9" s="79">
        <f>'10a'!I8</f>
        <v>385.62000000000006</v>
      </c>
      <c r="D9" s="273" t="s">
        <v>101</v>
      </c>
    </row>
    <row r="10" spans="1:10" ht="6.75" customHeight="1">
      <c r="A10" s="80"/>
      <c r="B10" s="80"/>
      <c r="C10" s="81"/>
      <c r="D10" s="82"/>
    </row>
    <row r="12" spans="1:10">
      <c r="C12" s="764"/>
      <c r="D12" s="764"/>
    </row>
    <row r="13" spans="1:10">
      <c r="C13" s="765"/>
      <c r="D13" s="765"/>
      <c r="E13" s="50"/>
      <c r="F13" s="50"/>
      <c r="G13" s="50"/>
    </row>
    <row r="14" spans="1:10">
      <c r="C14" s="52"/>
      <c r="D14" s="64"/>
      <c r="E14" s="52"/>
      <c r="F14" s="64"/>
      <c r="G14" s="48"/>
    </row>
    <row r="15" spans="1:10">
      <c r="C15" s="52"/>
      <c r="D15" s="64"/>
      <c r="E15" s="52"/>
      <c r="F15" s="64"/>
      <c r="G15" s="48"/>
    </row>
    <row r="16" spans="1:10">
      <c r="C16" s="52"/>
      <c r="D16" s="64"/>
      <c r="E16" s="52"/>
      <c r="F16" s="64"/>
      <c r="G16" s="48"/>
    </row>
    <row r="17" spans="3:7">
      <c r="C17" s="52"/>
      <c r="D17" s="64"/>
      <c r="E17" s="52"/>
      <c r="F17" s="64"/>
      <c r="G17" s="48"/>
    </row>
    <row r="18" spans="3:7">
      <c r="C18" s="765"/>
      <c r="D18" s="765"/>
      <c r="E18" s="50"/>
      <c r="F18" s="50"/>
      <c r="G18" s="50"/>
    </row>
  </sheetData>
  <mergeCells count="8">
    <mergeCell ref="C12:D12"/>
    <mergeCell ref="C13:D13"/>
    <mergeCell ref="C18:D18"/>
    <mergeCell ref="A1:B1"/>
    <mergeCell ref="C1:D1"/>
    <mergeCell ref="A2:D2"/>
    <mergeCell ref="A3:D3"/>
    <mergeCell ref="C4:D4"/>
  </mergeCells>
  <printOptions horizontalCentered="1"/>
  <pageMargins left="0.44" right="0.23622047244094499" top="0.55118110236220497" bottom="0.74803149606299202" header="0.31496062992126" footer="0.31496062992126"/>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21"/>
  <sheetViews>
    <sheetView workbookViewId="0">
      <selection activeCell="E20" sqref="E20"/>
    </sheetView>
  </sheetViews>
  <sheetFormatPr defaultColWidth="9" defaultRowHeight="15.75"/>
  <cols>
    <col min="1" max="1" width="3.625" style="51" customWidth="1"/>
    <col min="2" max="2" width="51.75" style="51" customWidth="1"/>
    <col min="3" max="3" width="7.375" style="51" customWidth="1"/>
    <col min="4" max="4" width="6.5" style="52" customWidth="1"/>
    <col min="5" max="5" width="10.875" style="52" customWidth="1"/>
    <col min="6" max="6" width="12" style="52" customWidth="1"/>
    <col min="7" max="8" width="12" style="53" customWidth="1"/>
    <col min="9" max="9" width="13.125" style="52" customWidth="1"/>
    <col min="10" max="10" width="8.75" style="52" customWidth="1"/>
    <col min="11" max="16384" width="9" style="52"/>
  </cols>
  <sheetData>
    <row r="1" spans="1:10">
      <c r="A1" s="766" t="s">
        <v>0</v>
      </c>
      <c r="B1" s="766"/>
      <c r="C1" s="766"/>
      <c r="D1" s="766"/>
      <c r="E1" s="47"/>
      <c r="G1" s="47"/>
      <c r="H1" s="47"/>
      <c r="I1" s="65" t="s">
        <v>450</v>
      </c>
      <c r="J1" s="47"/>
    </row>
    <row r="2" spans="1:10" ht="30.75" customHeight="1">
      <c r="A2" s="771" t="s">
        <v>366</v>
      </c>
      <c r="B2" s="768"/>
      <c r="C2" s="768"/>
      <c r="D2" s="768"/>
      <c r="E2" s="768"/>
      <c r="F2" s="768"/>
      <c r="G2" s="768"/>
      <c r="H2" s="768"/>
      <c r="I2" s="768"/>
    </row>
    <row r="3" spans="1:10" ht="21.75" customHeight="1">
      <c r="A3" s="764" t="s">
        <v>21</v>
      </c>
      <c r="B3" s="764"/>
      <c r="C3" s="764"/>
      <c r="D3" s="764"/>
      <c r="E3" s="764"/>
      <c r="F3" s="764"/>
      <c r="G3" s="764"/>
      <c r="H3" s="764"/>
      <c r="I3" s="764"/>
    </row>
    <row r="4" spans="1:10">
      <c r="A4" s="770" t="s">
        <v>1</v>
      </c>
      <c r="B4" s="770"/>
      <c r="C4" s="770"/>
      <c r="D4" s="770"/>
      <c r="E4" s="770"/>
      <c r="F4" s="770"/>
      <c r="G4" s="770"/>
      <c r="H4" s="770"/>
      <c r="I4" s="770"/>
    </row>
    <row r="5" spans="1:10" ht="25.5" customHeight="1">
      <c r="A5" s="772" t="s">
        <v>2</v>
      </c>
      <c r="B5" s="774" t="s">
        <v>102</v>
      </c>
      <c r="C5" s="774" t="s">
        <v>103</v>
      </c>
      <c r="D5" s="774" t="s">
        <v>104</v>
      </c>
      <c r="E5" s="775" t="s">
        <v>105</v>
      </c>
      <c r="F5" s="772" t="s">
        <v>106</v>
      </c>
      <c r="G5" s="772"/>
      <c r="H5" s="772"/>
      <c r="I5" s="777" t="s">
        <v>107</v>
      </c>
    </row>
    <row r="6" spans="1:10" ht="70.5" customHeight="1">
      <c r="A6" s="772"/>
      <c r="B6" s="774"/>
      <c r="C6" s="774"/>
      <c r="D6" s="774"/>
      <c r="E6" s="776"/>
      <c r="F6" s="54" t="s">
        <v>108</v>
      </c>
      <c r="G6" s="54" t="s">
        <v>109</v>
      </c>
      <c r="H6" s="54" t="s">
        <v>110</v>
      </c>
      <c r="I6" s="778"/>
    </row>
    <row r="7" spans="1:10">
      <c r="A7" s="55">
        <v>1</v>
      </c>
      <c r="B7" s="55">
        <v>2</v>
      </c>
      <c r="C7" s="55">
        <v>3</v>
      </c>
      <c r="D7" s="55">
        <v>4</v>
      </c>
      <c r="E7" s="55">
        <v>5</v>
      </c>
      <c r="F7" s="55">
        <v>6</v>
      </c>
      <c r="G7" s="55">
        <v>7</v>
      </c>
      <c r="H7" s="55">
        <v>8</v>
      </c>
      <c r="I7" s="55" t="s">
        <v>111</v>
      </c>
    </row>
    <row r="8" spans="1:10" s="50" customFormat="1" ht="24" customHeight="1">
      <c r="A8" s="56"/>
      <c r="B8" s="57" t="s">
        <v>28</v>
      </c>
      <c r="C8" s="58">
        <f>SUM(C9:C12)</f>
        <v>104</v>
      </c>
      <c r="D8" s="279"/>
      <c r="E8" s="279"/>
      <c r="F8" s="279"/>
      <c r="G8" s="279"/>
      <c r="H8" s="279"/>
      <c r="I8" s="66">
        <f>SUM(I9:I12)</f>
        <v>385.62000000000006</v>
      </c>
    </row>
    <row r="9" spans="1:10" s="50" customFormat="1" ht="24" customHeight="1">
      <c r="A9" s="59">
        <v>1</v>
      </c>
      <c r="B9" s="277" t="s">
        <v>112</v>
      </c>
      <c r="C9" s="278">
        <v>82</v>
      </c>
      <c r="D9" s="280">
        <v>5.2636726713980924</v>
      </c>
      <c r="E9" s="282">
        <v>3.4563709999999999</v>
      </c>
      <c r="F9" s="282">
        <f>E9*17%</f>
        <v>0.58758306999999999</v>
      </c>
      <c r="G9" s="282">
        <f>E9*3%</f>
        <v>0.10369112999999999</v>
      </c>
      <c r="H9" s="282">
        <f>E9*1%</f>
        <v>3.4563709999999997E-2</v>
      </c>
      <c r="I9" s="281">
        <f>SUM(F9:H9)*C9*D9</f>
        <v>313.28700000000003</v>
      </c>
      <c r="J9" s="67"/>
    </row>
    <row r="10" spans="1:10" s="50" customFormat="1" ht="24" customHeight="1">
      <c r="A10" s="60">
        <v>2</v>
      </c>
      <c r="B10" s="249" t="s">
        <v>113</v>
      </c>
      <c r="C10" s="278">
        <v>8</v>
      </c>
      <c r="D10" s="280">
        <v>4.7617750132667984</v>
      </c>
      <c r="E10" s="283">
        <v>3.6701000000000001</v>
      </c>
      <c r="F10" s="282">
        <f>E10*17%</f>
        <v>0.62391700000000005</v>
      </c>
      <c r="G10" s="282">
        <f>E10*3%</f>
        <v>0.11010300000000001</v>
      </c>
      <c r="H10" s="282">
        <f>E10*1%</f>
        <v>3.6701000000000004E-2</v>
      </c>
      <c r="I10" s="281">
        <f>SUM(F10:H10)*C10*D10</f>
        <v>29.360000000000007</v>
      </c>
      <c r="J10" s="67"/>
    </row>
    <row r="11" spans="1:10" s="50" customFormat="1" ht="24" customHeight="1">
      <c r="A11" s="60">
        <v>3</v>
      </c>
      <c r="B11" s="139" t="s">
        <v>114</v>
      </c>
      <c r="C11" s="278">
        <v>3</v>
      </c>
      <c r="D11" s="280">
        <v>5.7139764589002002</v>
      </c>
      <c r="E11" s="283">
        <v>3.2848999999999999</v>
      </c>
      <c r="F11" s="282">
        <f>E11*17%</f>
        <v>0.55843300000000007</v>
      </c>
      <c r="G11" s="282">
        <f>E11*3%</f>
        <v>9.8546999999999996E-2</v>
      </c>
      <c r="H11" s="282">
        <f>E11*1%</f>
        <v>3.2849000000000003E-2</v>
      </c>
      <c r="I11" s="281">
        <f>SUM(F11:H11)*C11*D11</f>
        <v>11.825000000000001</v>
      </c>
      <c r="J11" s="67"/>
    </row>
    <row r="12" spans="1:10" s="50" customFormat="1" ht="24" customHeight="1">
      <c r="A12" s="60">
        <v>4</v>
      </c>
      <c r="B12" s="249" t="s">
        <v>115</v>
      </c>
      <c r="C12" s="278">
        <v>11</v>
      </c>
      <c r="D12" s="280">
        <v>3.9601594885451226</v>
      </c>
      <c r="E12" s="283">
        <v>3.404909</v>
      </c>
      <c r="F12" s="282">
        <f>E12*17%</f>
        <v>0.57883453000000007</v>
      </c>
      <c r="G12" s="282">
        <f>E12*3%</f>
        <v>0.10214727</v>
      </c>
      <c r="H12" s="282">
        <f>E12*1%</f>
        <v>3.4049089999999997E-2</v>
      </c>
      <c r="I12" s="281">
        <f>SUM(F12:H12)*C12*D12</f>
        <v>31.148000000000007</v>
      </c>
      <c r="J12" s="67"/>
    </row>
    <row r="13" spans="1:10" ht="4.5" customHeight="1">
      <c r="A13" s="61"/>
      <c r="B13" s="274"/>
      <c r="C13" s="80"/>
      <c r="D13" s="80"/>
      <c r="E13" s="80"/>
      <c r="F13" s="275"/>
      <c r="G13" s="275"/>
      <c r="H13" s="275"/>
      <c r="I13" s="276"/>
    </row>
    <row r="14" spans="1:10" ht="17.25" customHeight="1">
      <c r="A14" s="62"/>
      <c r="B14" s="62"/>
      <c r="C14" s="62"/>
      <c r="D14" s="62"/>
      <c r="E14" s="62"/>
      <c r="F14" s="62"/>
      <c r="G14" s="62"/>
      <c r="H14" s="62"/>
      <c r="I14" s="62"/>
    </row>
    <row r="15" spans="1:10" ht="17.25" customHeight="1">
      <c r="A15" s="63"/>
      <c r="B15" s="63"/>
      <c r="C15" s="63"/>
      <c r="D15" s="63"/>
      <c r="E15" s="63"/>
      <c r="F15" s="773"/>
      <c r="G15" s="773"/>
      <c r="H15" s="773"/>
      <c r="I15" s="773"/>
    </row>
    <row r="16" spans="1:10" s="50" customFormat="1" ht="17.25" customHeight="1">
      <c r="A16" s="63"/>
      <c r="B16" s="63"/>
      <c r="C16" s="63"/>
      <c r="D16" s="63"/>
      <c r="E16" s="63"/>
      <c r="F16" s="765"/>
      <c r="G16" s="765"/>
      <c r="H16" s="765"/>
      <c r="I16" s="765"/>
    </row>
    <row r="17" spans="6:9">
      <c r="G17" s="64"/>
      <c r="H17" s="52"/>
      <c r="I17" s="64"/>
    </row>
    <row r="18" spans="6:9">
      <c r="G18" s="64"/>
      <c r="H18" s="52"/>
      <c r="I18" s="64"/>
    </row>
    <row r="19" spans="6:9">
      <c r="G19" s="64"/>
      <c r="H19" s="52"/>
      <c r="I19" s="64"/>
    </row>
    <row r="20" spans="6:9">
      <c r="G20" s="64"/>
      <c r="H20" s="52"/>
      <c r="I20" s="64"/>
    </row>
    <row r="21" spans="6:9">
      <c r="F21" s="765"/>
      <c r="G21" s="765"/>
      <c r="H21" s="765"/>
      <c r="I21" s="765"/>
    </row>
  </sheetData>
  <mergeCells count="14">
    <mergeCell ref="F15:I15"/>
    <mergeCell ref="F16:I16"/>
    <mergeCell ref="F21:I21"/>
    <mergeCell ref="A5:A6"/>
    <mergeCell ref="B5:B6"/>
    <mergeCell ref="C5:C6"/>
    <mergeCell ref="D5:D6"/>
    <mergeCell ref="E5:E6"/>
    <mergeCell ref="I5:I6"/>
    <mergeCell ref="A1:D1"/>
    <mergeCell ref="A2:I2"/>
    <mergeCell ref="A3:I3"/>
    <mergeCell ref="A4:I4"/>
    <mergeCell ref="F5:H5"/>
  </mergeCells>
  <printOptions horizontalCentered="1"/>
  <pageMargins left="0.31496062992126" right="0.23622047244094499" top="0.47244094488188998" bottom="0.56000000000000005"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O52"/>
  <sheetViews>
    <sheetView workbookViewId="0">
      <selection activeCell="Q8" sqref="Q8"/>
    </sheetView>
  </sheetViews>
  <sheetFormatPr defaultColWidth="8" defaultRowHeight="15.75"/>
  <cols>
    <col min="1" max="1" width="4.875" style="48" customWidth="1"/>
    <col min="2" max="2" width="18.375" style="48" customWidth="1"/>
    <col min="3" max="4" width="6.75" style="48" customWidth="1"/>
    <col min="5" max="5" width="15.625" style="48" customWidth="1"/>
    <col min="6" max="9" width="7.75" style="48" customWidth="1"/>
    <col min="10" max="10" width="16" style="48" customWidth="1"/>
    <col min="11" max="11" width="7.75" style="48" customWidth="1"/>
    <col min="12" max="14" width="7.125" style="48" customWidth="1"/>
    <col min="15" max="15" width="16.125" style="48" customWidth="1"/>
    <col min="16" max="16384" width="8" style="48"/>
  </cols>
  <sheetData>
    <row r="1" spans="1:15" ht="18.75" customHeight="1">
      <c r="A1" s="781" t="s">
        <v>0</v>
      </c>
      <c r="B1" s="781"/>
      <c r="C1" s="47"/>
      <c r="D1" s="47"/>
      <c r="E1" s="47"/>
      <c r="F1" s="47"/>
      <c r="G1" s="47"/>
      <c r="H1" s="47"/>
      <c r="I1" s="47"/>
      <c r="J1" s="47"/>
      <c r="K1" s="47"/>
      <c r="L1" s="781" t="s">
        <v>451</v>
      </c>
      <c r="M1" s="781"/>
      <c r="N1" s="781"/>
      <c r="O1" s="781"/>
    </row>
    <row r="2" spans="1:15" ht="21.75" customHeight="1">
      <c r="A2" s="781" t="s">
        <v>116</v>
      </c>
      <c r="B2" s="781"/>
      <c r="C2" s="781"/>
      <c r="D2" s="781"/>
      <c r="E2" s="781"/>
      <c r="F2" s="781"/>
      <c r="G2" s="781"/>
      <c r="H2" s="781"/>
      <c r="I2" s="781"/>
      <c r="J2" s="781"/>
      <c r="K2" s="781"/>
      <c r="L2" s="781"/>
      <c r="M2" s="781"/>
      <c r="N2" s="781"/>
      <c r="O2" s="781"/>
    </row>
    <row r="3" spans="1:15" ht="21.75" customHeight="1">
      <c r="A3" s="782" t="s">
        <v>278</v>
      </c>
      <c r="B3" s="782"/>
      <c r="C3" s="782"/>
      <c r="D3" s="782"/>
      <c r="E3" s="782"/>
      <c r="F3" s="782"/>
      <c r="G3" s="782"/>
      <c r="H3" s="782"/>
      <c r="I3" s="782"/>
      <c r="J3" s="782"/>
      <c r="K3" s="782"/>
      <c r="L3" s="782"/>
      <c r="M3" s="782"/>
      <c r="N3" s="782"/>
      <c r="O3" s="782"/>
    </row>
    <row r="4" spans="1:15" ht="18" customHeight="1">
      <c r="A4" s="785"/>
      <c r="B4" s="785"/>
      <c r="C4" s="785"/>
      <c r="D4" s="785"/>
      <c r="E4" s="785"/>
      <c r="F4" s="785"/>
      <c r="G4" s="785"/>
      <c r="H4" s="785"/>
      <c r="I4" s="785"/>
      <c r="J4" s="785"/>
      <c r="K4" s="785"/>
      <c r="L4" s="785"/>
      <c r="M4" s="49"/>
    </row>
    <row r="5" spans="1:15" ht="26.25" customHeight="1">
      <c r="A5" s="780" t="s">
        <v>22</v>
      </c>
      <c r="B5" s="780" t="s">
        <v>121</v>
      </c>
      <c r="C5" s="780" t="s">
        <v>307</v>
      </c>
      <c r="D5" s="780" t="s">
        <v>308</v>
      </c>
      <c r="E5" s="780" t="s">
        <v>309</v>
      </c>
      <c r="F5" s="784" t="s">
        <v>5</v>
      </c>
      <c r="G5" s="784"/>
      <c r="H5" s="784"/>
      <c r="I5" s="784"/>
      <c r="J5" s="784"/>
      <c r="K5" s="784"/>
      <c r="L5" s="784"/>
      <c r="M5" s="784"/>
      <c r="N5" s="784"/>
      <c r="O5" s="784"/>
    </row>
    <row r="6" spans="1:15" ht="27.75" customHeight="1">
      <c r="A6" s="780"/>
      <c r="B6" s="780"/>
      <c r="C6" s="780"/>
      <c r="D6" s="780"/>
      <c r="E6" s="780"/>
      <c r="F6" s="780" t="s">
        <v>310</v>
      </c>
      <c r="G6" s="780" t="s">
        <v>311</v>
      </c>
      <c r="H6" s="783" t="s">
        <v>312</v>
      </c>
      <c r="I6" s="783"/>
      <c r="J6" s="780" t="s">
        <v>313</v>
      </c>
      <c r="K6" s="780" t="s">
        <v>314</v>
      </c>
      <c r="L6" s="780" t="s">
        <v>311</v>
      </c>
      <c r="M6" s="783" t="s">
        <v>312</v>
      </c>
      <c r="N6" s="783"/>
      <c r="O6" s="780" t="s">
        <v>313</v>
      </c>
    </row>
    <row r="7" spans="1:15" ht="88.5" customHeight="1">
      <c r="A7" s="780"/>
      <c r="B7" s="780"/>
      <c r="C7" s="780"/>
      <c r="D7" s="780"/>
      <c r="E7" s="780"/>
      <c r="F7" s="780"/>
      <c r="G7" s="780"/>
      <c r="H7" s="235" t="s">
        <v>315</v>
      </c>
      <c r="I7" s="235" t="s">
        <v>316</v>
      </c>
      <c r="J7" s="780"/>
      <c r="K7" s="780"/>
      <c r="L7" s="780"/>
      <c r="M7" s="235" t="s">
        <v>315</v>
      </c>
      <c r="N7" s="235" t="s">
        <v>316</v>
      </c>
      <c r="O7" s="780"/>
    </row>
    <row r="8" spans="1:15" s="47" customFormat="1" ht="24" customHeight="1">
      <c r="A8" s="236">
        <v>1</v>
      </c>
      <c r="B8" s="236">
        <v>2</v>
      </c>
      <c r="C8" s="236">
        <v>3</v>
      </c>
      <c r="D8" s="236">
        <v>4</v>
      </c>
      <c r="E8" s="236" t="s">
        <v>317</v>
      </c>
      <c r="F8" s="236">
        <v>6</v>
      </c>
      <c r="G8" s="236" t="s">
        <v>318</v>
      </c>
      <c r="H8" s="236">
        <v>8</v>
      </c>
      <c r="I8" s="236">
        <v>9</v>
      </c>
      <c r="J8" s="236" t="s">
        <v>319</v>
      </c>
      <c r="K8" s="236">
        <v>11</v>
      </c>
      <c r="L8" s="236" t="s">
        <v>320</v>
      </c>
      <c r="M8" s="236">
        <v>13</v>
      </c>
      <c r="N8" s="236">
        <v>14</v>
      </c>
      <c r="O8" s="236" t="s">
        <v>321</v>
      </c>
    </row>
    <row r="9" spans="1:15" ht="22.5" customHeight="1">
      <c r="A9" s="779" t="s">
        <v>8</v>
      </c>
      <c r="B9" s="779"/>
      <c r="C9" s="237">
        <f t="shared" ref="C9:D9" si="0">C10+C19+C21+C30+C41+C44+C46</f>
        <v>759</v>
      </c>
      <c r="D9" s="237">
        <f t="shared" si="0"/>
        <v>952</v>
      </c>
      <c r="E9" s="237">
        <f>E10+E19+E21+E30+E41+E44+E46</f>
        <v>470085000</v>
      </c>
      <c r="F9" s="237">
        <f t="shared" ref="F9:O9" si="1">F10+F19+F21+F30+F41+F44+F46</f>
        <v>757</v>
      </c>
      <c r="G9" s="237">
        <f t="shared" si="1"/>
        <v>949</v>
      </c>
      <c r="H9" s="237">
        <f t="shared" si="1"/>
        <v>347</v>
      </c>
      <c r="I9" s="237">
        <f t="shared" si="1"/>
        <v>602</v>
      </c>
      <c r="J9" s="237">
        <f t="shared" si="1"/>
        <v>469755000</v>
      </c>
      <c r="K9" s="237">
        <f t="shared" si="1"/>
        <v>2</v>
      </c>
      <c r="L9" s="237">
        <f t="shared" si="1"/>
        <v>3</v>
      </c>
      <c r="M9" s="237">
        <f t="shared" si="1"/>
        <v>3</v>
      </c>
      <c r="N9" s="237">
        <f t="shared" si="1"/>
        <v>0</v>
      </c>
      <c r="O9" s="237">
        <f t="shared" si="1"/>
        <v>330000</v>
      </c>
    </row>
    <row r="10" spans="1:15" ht="22.5" customHeight="1">
      <c r="A10" s="143" t="s">
        <v>9</v>
      </c>
      <c r="B10" s="238" t="s">
        <v>31</v>
      </c>
      <c r="C10" s="239">
        <f>SUM(C11:C18)</f>
        <v>223</v>
      </c>
      <c r="D10" s="239">
        <f t="shared" ref="D10:O10" si="2">SUM(D11:D18)</f>
        <v>251</v>
      </c>
      <c r="E10" s="239">
        <f t="shared" si="2"/>
        <v>123860000</v>
      </c>
      <c r="F10" s="239">
        <f t="shared" si="2"/>
        <v>222</v>
      </c>
      <c r="G10" s="239">
        <f t="shared" si="2"/>
        <v>250</v>
      </c>
      <c r="H10" s="239">
        <f t="shared" si="2"/>
        <v>37</v>
      </c>
      <c r="I10" s="239">
        <f t="shared" si="2"/>
        <v>213</v>
      </c>
      <c r="J10" s="239">
        <f t="shared" si="2"/>
        <v>123750000</v>
      </c>
      <c r="K10" s="239">
        <f t="shared" si="2"/>
        <v>1</v>
      </c>
      <c r="L10" s="239">
        <f t="shared" si="2"/>
        <v>1</v>
      </c>
      <c r="M10" s="239">
        <f t="shared" si="2"/>
        <v>1</v>
      </c>
      <c r="N10" s="239">
        <f t="shared" si="2"/>
        <v>0</v>
      </c>
      <c r="O10" s="239">
        <f t="shared" si="2"/>
        <v>110000</v>
      </c>
    </row>
    <row r="11" spans="1:15" ht="22.5" customHeight="1">
      <c r="A11" s="240">
        <v>1</v>
      </c>
      <c r="B11" s="241" t="s">
        <v>322</v>
      </c>
      <c r="C11" s="242">
        <f t="shared" ref="C11:D18" si="3">F11+K11</f>
        <v>62</v>
      </c>
      <c r="D11" s="242">
        <f t="shared" si="3"/>
        <v>78</v>
      </c>
      <c r="E11" s="242">
        <f t="shared" ref="E11:E18" si="4">J11+O11</f>
        <v>38610000</v>
      </c>
      <c r="F11" s="243">
        <v>62</v>
      </c>
      <c r="G11" s="242">
        <f t="shared" ref="G11:G18" si="5">H11+I11</f>
        <v>78</v>
      </c>
      <c r="H11" s="242">
        <v>21</v>
      </c>
      <c r="I11" s="242">
        <v>57</v>
      </c>
      <c r="J11" s="243">
        <f t="shared" ref="J11:J18" si="6">G11*550000*90%</f>
        <v>38610000</v>
      </c>
      <c r="K11" s="243">
        <v>0</v>
      </c>
      <c r="L11" s="243">
        <f t="shared" ref="L11:L18" si="7">M11+N11</f>
        <v>0</v>
      </c>
      <c r="M11" s="243">
        <v>0</v>
      </c>
      <c r="N11" s="243">
        <v>0</v>
      </c>
      <c r="O11" s="243">
        <f t="shared" ref="O11:O18" si="8">L11*550000*20%</f>
        <v>0</v>
      </c>
    </row>
    <row r="12" spans="1:15" ht="22.5" customHeight="1">
      <c r="A12" s="244">
        <v>2</v>
      </c>
      <c r="B12" s="245" t="s">
        <v>323</v>
      </c>
      <c r="C12" s="246">
        <f t="shared" si="3"/>
        <v>2</v>
      </c>
      <c r="D12" s="246">
        <f t="shared" si="3"/>
        <v>2</v>
      </c>
      <c r="E12" s="246">
        <f t="shared" si="4"/>
        <v>605000</v>
      </c>
      <c r="F12" s="247">
        <v>1</v>
      </c>
      <c r="G12" s="246">
        <f t="shared" si="5"/>
        <v>1</v>
      </c>
      <c r="H12" s="248">
        <v>1</v>
      </c>
      <c r="I12" s="248">
        <v>0</v>
      </c>
      <c r="J12" s="247">
        <f t="shared" si="6"/>
        <v>495000</v>
      </c>
      <c r="K12" s="247">
        <v>1</v>
      </c>
      <c r="L12" s="247">
        <f t="shared" si="7"/>
        <v>1</v>
      </c>
      <c r="M12" s="247">
        <v>1</v>
      </c>
      <c r="N12" s="247">
        <v>0</v>
      </c>
      <c r="O12" s="247">
        <f t="shared" si="8"/>
        <v>110000</v>
      </c>
    </row>
    <row r="13" spans="1:15" ht="22.5" customHeight="1">
      <c r="A13" s="244">
        <v>3</v>
      </c>
      <c r="B13" s="249" t="s">
        <v>324</v>
      </c>
      <c r="C13" s="246">
        <f t="shared" si="3"/>
        <v>4</v>
      </c>
      <c r="D13" s="246">
        <f t="shared" si="3"/>
        <v>8</v>
      </c>
      <c r="E13" s="246">
        <f t="shared" si="4"/>
        <v>3960000</v>
      </c>
      <c r="F13" s="247">
        <v>4</v>
      </c>
      <c r="G13" s="246">
        <f t="shared" si="5"/>
        <v>8</v>
      </c>
      <c r="H13" s="247">
        <v>2</v>
      </c>
      <c r="I13" s="248">
        <v>6</v>
      </c>
      <c r="J13" s="247">
        <f t="shared" si="6"/>
        <v>3960000</v>
      </c>
      <c r="K13" s="247">
        <v>0</v>
      </c>
      <c r="L13" s="247">
        <f t="shared" si="7"/>
        <v>0</v>
      </c>
      <c r="M13" s="247">
        <v>0</v>
      </c>
      <c r="N13" s="247">
        <v>0</v>
      </c>
      <c r="O13" s="247">
        <f t="shared" si="8"/>
        <v>0</v>
      </c>
    </row>
    <row r="14" spans="1:15" ht="22.5" customHeight="1">
      <c r="A14" s="244">
        <v>4</v>
      </c>
      <c r="B14" s="249" t="s">
        <v>325</v>
      </c>
      <c r="C14" s="246">
        <f t="shared" si="3"/>
        <v>126</v>
      </c>
      <c r="D14" s="246">
        <f t="shared" si="3"/>
        <v>126</v>
      </c>
      <c r="E14" s="246">
        <f t="shared" si="4"/>
        <v>62370000</v>
      </c>
      <c r="F14" s="247">
        <v>126</v>
      </c>
      <c r="G14" s="246">
        <f t="shared" si="5"/>
        <v>126</v>
      </c>
      <c r="H14" s="248">
        <v>0</v>
      </c>
      <c r="I14" s="248">
        <v>126</v>
      </c>
      <c r="J14" s="247">
        <f t="shared" si="6"/>
        <v>62370000</v>
      </c>
      <c r="K14" s="247">
        <v>0</v>
      </c>
      <c r="L14" s="247">
        <f t="shared" si="7"/>
        <v>0</v>
      </c>
      <c r="M14" s="247">
        <v>0</v>
      </c>
      <c r="N14" s="247">
        <v>0</v>
      </c>
      <c r="O14" s="247">
        <f t="shared" si="8"/>
        <v>0</v>
      </c>
    </row>
    <row r="15" spans="1:15" ht="22.5" customHeight="1">
      <c r="A15" s="244">
        <v>5</v>
      </c>
      <c r="B15" s="245" t="s">
        <v>326</v>
      </c>
      <c r="C15" s="246">
        <f t="shared" si="3"/>
        <v>2</v>
      </c>
      <c r="D15" s="246">
        <f t="shared" si="3"/>
        <v>2</v>
      </c>
      <c r="E15" s="246">
        <f t="shared" si="4"/>
        <v>990000</v>
      </c>
      <c r="F15" s="247">
        <v>2</v>
      </c>
      <c r="G15" s="246">
        <f t="shared" si="5"/>
        <v>2</v>
      </c>
      <c r="H15" s="247">
        <v>0</v>
      </c>
      <c r="I15" s="247">
        <v>2</v>
      </c>
      <c r="J15" s="247">
        <f t="shared" si="6"/>
        <v>990000</v>
      </c>
      <c r="K15" s="247">
        <v>0</v>
      </c>
      <c r="L15" s="247">
        <f t="shared" si="7"/>
        <v>0</v>
      </c>
      <c r="M15" s="247">
        <v>0</v>
      </c>
      <c r="N15" s="247">
        <v>0</v>
      </c>
      <c r="O15" s="247">
        <f t="shared" si="8"/>
        <v>0</v>
      </c>
    </row>
    <row r="16" spans="1:15" ht="22.5" customHeight="1">
      <c r="A16" s="244">
        <v>6</v>
      </c>
      <c r="B16" s="245" t="s">
        <v>327</v>
      </c>
      <c r="C16" s="246">
        <f t="shared" si="3"/>
        <v>12</v>
      </c>
      <c r="D16" s="246">
        <f t="shared" si="3"/>
        <v>14</v>
      </c>
      <c r="E16" s="246">
        <f t="shared" si="4"/>
        <v>6930000</v>
      </c>
      <c r="F16" s="247">
        <v>12</v>
      </c>
      <c r="G16" s="246">
        <f t="shared" si="5"/>
        <v>14</v>
      </c>
      <c r="H16" s="247">
        <v>10</v>
      </c>
      <c r="I16" s="247">
        <v>4</v>
      </c>
      <c r="J16" s="247">
        <f t="shared" si="6"/>
        <v>6930000</v>
      </c>
      <c r="K16" s="247">
        <v>0</v>
      </c>
      <c r="L16" s="247">
        <f t="shared" si="7"/>
        <v>0</v>
      </c>
      <c r="M16" s="247">
        <v>0</v>
      </c>
      <c r="N16" s="247">
        <v>0</v>
      </c>
      <c r="O16" s="247">
        <f t="shared" si="8"/>
        <v>0</v>
      </c>
    </row>
    <row r="17" spans="1:15" ht="22.5" customHeight="1">
      <c r="A17" s="244">
        <v>7</v>
      </c>
      <c r="B17" s="245" t="s">
        <v>328</v>
      </c>
      <c r="C17" s="246">
        <f t="shared" si="3"/>
        <v>12</v>
      </c>
      <c r="D17" s="246">
        <f t="shared" si="3"/>
        <v>16</v>
      </c>
      <c r="E17" s="246">
        <f t="shared" si="4"/>
        <v>7920000</v>
      </c>
      <c r="F17" s="247">
        <v>12</v>
      </c>
      <c r="G17" s="246">
        <f t="shared" si="5"/>
        <v>16</v>
      </c>
      <c r="H17" s="247">
        <v>0</v>
      </c>
      <c r="I17" s="247">
        <v>16</v>
      </c>
      <c r="J17" s="247">
        <f t="shared" si="6"/>
        <v>7920000</v>
      </c>
      <c r="K17" s="247">
        <v>0</v>
      </c>
      <c r="L17" s="247">
        <f t="shared" si="7"/>
        <v>0</v>
      </c>
      <c r="M17" s="247">
        <v>0</v>
      </c>
      <c r="N17" s="247">
        <v>0</v>
      </c>
      <c r="O17" s="247">
        <f t="shared" si="8"/>
        <v>0</v>
      </c>
    </row>
    <row r="18" spans="1:15" ht="22.5" customHeight="1">
      <c r="A18" s="250">
        <v>8</v>
      </c>
      <c r="B18" s="251" t="s">
        <v>329</v>
      </c>
      <c r="C18" s="252">
        <f t="shared" si="3"/>
        <v>3</v>
      </c>
      <c r="D18" s="252">
        <f t="shared" si="3"/>
        <v>5</v>
      </c>
      <c r="E18" s="252">
        <f t="shared" si="4"/>
        <v>2475000</v>
      </c>
      <c r="F18" s="253">
        <v>3</v>
      </c>
      <c r="G18" s="252">
        <f t="shared" si="5"/>
        <v>5</v>
      </c>
      <c r="H18" s="253">
        <v>3</v>
      </c>
      <c r="I18" s="253">
        <v>2</v>
      </c>
      <c r="J18" s="253">
        <f t="shared" si="6"/>
        <v>2475000</v>
      </c>
      <c r="K18" s="253">
        <v>0</v>
      </c>
      <c r="L18" s="253">
        <f t="shared" si="7"/>
        <v>0</v>
      </c>
      <c r="M18" s="253">
        <v>0</v>
      </c>
      <c r="N18" s="253">
        <v>0</v>
      </c>
      <c r="O18" s="253">
        <f t="shared" si="8"/>
        <v>0</v>
      </c>
    </row>
    <row r="19" spans="1:15" ht="22.5" customHeight="1">
      <c r="A19" s="143" t="s">
        <v>18</v>
      </c>
      <c r="B19" s="238" t="s">
        <v>36</v>
      </c>
      <c r="C19" s="254">
        <f>C20</f>
        <v>18</v>
      </c>
      <c r="D19" s="254">
        <f t="shared" ref="D19:O19" si="9">D20</f>
        <v>41</v>
      </c>
      <c r="E19" s="254">
        <f t="shared" si="9"/>
        <v>20295000</v>
      </c>
      <c r="F19" s="254">
        <f t="shared" si="9"/>
        <v>18</v>
      </c>
      <c r="G19" s="254">
        <f t="shared" si="9"/>
        <v>41</v>
      </c>
      <c r="H19" s="254">
        <f t="shared" si="9"/>
        <v>41</v>
      </c>
      <c r="I19" s="254">
        <f t="shared" si="9"/>
        <v>0</v>
      </c>
      <c r="J19" s="254">
        <f t="shared" si="9"/>
        <v>20295000</v>
      </c>
      <c r="K19" s="254">
        <f t="shared" si="9"/>
        <v>0</v>
      </c>
      <c r="L19" s="254">
        <f t="shared" si="9"/>
        <v>0</v>
      </c>
      <c r="M19" s="254">
        <f t="shared" si="9"/>
        <v>0</v>
      </c>
      <c r="N19" s="254">
        <f t="shared" si="9"/>
        <v>0</v>
      </c>
      <c r="O19" s="254">
        <f t="shared" si="9"/>
        <v>0</v>
      </c>
    </row>
    <row r="20" spans="1:15" ht="22.5" customHeight="1">
      <c r="A20" s="255">
        <v>1</v>
      </c>
      <c r="B20" s="256" t="s">
        <v>330</v>
      </c>
      <c r="C20" s="257">
        <f>F20+K20</f>
        <v>18</v>
      </c>
      <c r="D20" s="257">
        <f>G20+L20</f>
        <v>41</v>
      </c>
      <c r="E20" s="257">
        <f>J20+O20</f>
        <v>20295000</v>
      </c>
      <c r="F20" s="258">
        <v>18</v>
      </c>
      <c r="G20" s="257">
        <f>H20+I20</f>
        <v>41</v>
      </c>
      <c r="H20" s="257">
        <v>41</v>
      </c>
      <c r="I20" s="257">
        <v>0</v>
      </c>
      <c r="J20" s="258">
        <f>G20*550000*90%</f>
        <v>20295000</v>
      </c>
      <c r="K20" s="258">
        <v>0</v>
      </c>
      <c r="L20" s="258">
        <f>M20+N20</f>
        <v>0</v>
      </c>
      <c r="M20" s="258">
        <v>0</v>
      </c>
      <c r="N20" s="258">
        <v>0</v>
      </c>
      <c r="O20" s="258">
        <f>L20*550000*20%</f>
        <v>0</v>
      </c>
    </row>
    <row r="21" spans="1:15" ht="22.5" customHeight="1">
      <c r="A21" s="143" t="s">
        <v>20</v>
      </c>
      <c r="B21" s="238" t="s">
        <v>331</v>
      </c>
      <c r="C21" s="254">
        <f>SUM(C22:C29)</f>
        <v>70</v>
      </c>
      <c r="D21" s="254">
        <f t="shared" ref="D21:O21" si="10">SUM(D22:D29)</f>
        <v>102</v>
      </c>
      <c r="E21" s="254">
        <f t="shared" si="10"/>
        <v>49720000</v>
      </c>
      <c r="F21" s="254">
        <f t="shared" si="10"/>
        <v>69</v>
      </c>
      <c r="G21" s="254">
        <f t="shared" si="10"/>
        <v>100</v>
      </c>
      <c r="H21" s="254">
        <f t="shared" si="10"/>
        <v>64</v>
      </c>
      <c r="I21" s="254">
        <f t="shared" si="10"/>
        <v>36</v>
      </c>
      <c r="J21" s="254">
        <f t="shared" si="10"/>
        <v>49500000</v>
      </c>
      <c r="K21" s="254">
        <f t="shared" si="10"/>
        <v>1</v>
      </c>
      <c r="L21" s="254">
        <f t="shared" si="10"/>
        <v>2</v>
      </c>
      <c r="M21" s="254">
        <f t="shared" si="10"/>
        <v>2</v>
      </c>
      <c r="N21" s="254">
        <f t="shared" si="10"/>
        <v>0</v>
      </c>
      <c r="O21" s="254">
        <f t="shared" si="10"/>
        <v>220000</v>
      </c>
    </row>
    <row r="22" spans="1:15" ht="22.5" customHeight="1">
      <c r="A22" s="259">
        <v>1</v>
      </c>
      <c r="B22" s="241" t="s">
        <v>332</v>
      </c>
      <c r="C22" s="242">
        <f t="shared" ref="C22:D37" si="11">F22+K22</f>
        <v>5</v>
      </c>
      <c r="D22" s="242">
        <f t="shared" si="11"/>
        <v>10</v>
      </c>
      <c r="E22" s="242">
        <f t="shared" ref="E22:E51" si="12">J22+O22</f>
        <v>4180000</v>
      </c>
      <c r="F22" s="260">
        <v>4</v>
      </c>
      <c r="G22" s="242">
        <f t="shared" ref="G22:G51" si="13">H22+I22</f>
        <v>8</v>
      </c>
      <c r="H22" s="260">
        <v>8</v>
      </c>
      <c r="I22" s="260">
        <v>0</v>
      </c>
      <c r="J22" s="243">
        <f t="shared" ref="J22:J51" si="14">G22*550000*90%</f>
        <v>3960000</v>
      </c>
      <c r="K22" s="260">
        <v>1</v>
      </c>
      <c r="L22" s="243">
        <f t="shared" ref="L22:L43" si="15">M22+N22</f>
        <v>2</v>
      </c>
      <c r="M22" s="260">
        <v>2</v>
      </c>
      <c r="N22" s="260">
        <v>0</v>
      </c>
      <c r="O22" s="243">
        <f t="shared" ref="O22:O43" si="16">L22*550000*20%</f>
        <v>220000</v>
      </c>
    </row>
    <row r="23" spans="1:15" ht="22.5" customHeight="1">
      <c r="A23" s="261">
        <v>2</v>
      </c>
      <c r="B23" s="249" t="s">
        <v>333</v>
      </c>
      <c r="C23" s="246">
        <f t="shared" si="11"/>
        <v>3</v>
      </c>
      <c r="D23" s="246">
        <f t="shared" si="11"/>
        <v>6</v>
      </c>
      <c r="E23" s="246">
        <f t="shared" si="12"/>
        <v>2970000</v>
      </c>
      <c r="F23" s="248">
        <v>3</v>
      </c>
      <c r="G23" s="246">
        <f t="shared" si="13"/>
        <v>6</v>
      </c>
      <c r="H23" s="248">
        <v>6</v>
      </c>
      <c r="I23" s="248">
        <v>0</v>
      </c>
      <c r="J23" s="247">
        <f t="shared" si="14"/>
        <v>2970000</v>
      </c>
      <c r="K23" s="248">
        <v>0</v>
      </c>
      <c r="L23" s="247">
        <f t="shared" si="15"/>
        <v>0</v>
      </c>
      <c r="M23" s="248">
        <v>0</v>
      </c>
      <c r="N23" s="248">
        <v>0</v>
      </c>
      <c r="O23" s="247">
        <f t="shared" si="16"/>
        <v>0</v>
      </c>
    </row>
    <row r="24" spans="1:15" ht="22.5" customHeight="1">
      <c r="A24" s="261">
        <v>3</v>
      </c>
      <c r="B24" s="245" t="s">
        <v>334</v>
      </c>
      <c r="C24" s="246">
        <f t="shared" si="11"/>
        <v>8</v>
      </c>
      <c r="D24" s="246">
        <f t="shared" si="11"/>
        <v>18</v>
      </c>
      <c r="E24" s="246">
        <f t="shared" si="12"/>
        <v>8910000</v>
      </c>
      <c r="F24" s="248">
        <v>8</v>
      </c>
      <c r="G24" s="246">
        <f t="shared" si="13"/>
        <v>18</v>
      </c>
      <c r="H24" s="248">
        <v>12</v>
      </c>
      <c r="I24" s="248">
        <v>6</v>
      </c>
      <c r="J24" s="247">
        <f t="shared" si="14"/>
        <v>8910000</v>
      </c>
      <c r="K24" s="248">
        <v>0</v>
      </c>
      <c r="L24" s="247">
        <f t="shared" si="15"/>
        <v>0</v>
      </c>
      <c r="M24" s="248">
        <v>0</v>
      </c>
      <c r="N24" s="248">
        <v>0</v>
      </c>
      <c r="O24" s="247">
        <f t="shared" si="16"/>
        <v>0</v>
      </c>
    </row>
    <row r="25" spans="1:15" ht="22.5" customHeight="1">
      <c r="A25" s="261">
        <v>4</v>
      </c>
      <c r="B25" s="245" t="s">
        <v>335</v>
      </c>
      <c r="C25" s="246">
        <f t="shared" si="11"/>
        <v>3</v>
      </c>
      <c r="D25" s="246">
        <f t="shared" si="11"/>
        <v>3</v>
      </c>
      <c r="E25" s="246">
        <f t="shared" si="12"/>
        <v>1485000</v>
      </c>
      <c r="F25" s="248">
        <v>3</v>
      </c>
      <c r="G25" s="246">
        <f t="shared" si="13"/>
        <v>3</v>
      </c>
      <c r="H25" s="248">
        <v>3</v>
      </c>
      <c r="I25" s="248">
        <v>0</v>
      </c>
      <c r="J25" s="247">
        <f t="shared" si="14"/>
        <v>1485000</v>
      </c>
      <c r="K25" s="248">
        <v>0</v>
      </c>
      <c r="L25" s="247">
        <f t="shared" si="15"/>
        <v>0</v>
      </c>
      <c r="M25" s="248">
        <v>0</v>
      </c>
      <c r="N25" s="248">
        <v>0</v>
      </c>
      <c r="O25" s="247">
        <f t="shared" si="16"/>
        <v>0</v>
      </c>
    </row>
    <row r="26" spans="1:15" ht="22.5" customHeight="1">
      <c r="A26" s="261">
        <v>5</v>
      </c>
      <c r="B26" s="249" t="s">
        <v>336</v>
      </c>
      <c r="C26" s="246">
        <f t="shared" si="11"/>
        <v>7</v>
      </c>
      <c r="D26" s="246">
        <f t="shared" si="11"/>
        <v>7</v>
      </c>
      <c r="E26" s="246">
        <f t="shared" si="12"/>
        <v>3465000</v>
      </c>
      <c r="F26" s="247">
        <v>7</v>
      </c>
      <c r="G26" s="246">
        <f t="shared" si="13"/>
        <v>7</v>
      </c>
      <c r="H26" s="247">
        <v>7</v>
      </c>
      <c r="I26" s="248">
        <v>0</v>
      </c>
      <c r="J26" s="247">
        <f t="shared" si="14"/>
        <v>3465000</v>
      </c>
      <c r="K26" s="248">
        <v>0</v>
      </c>
      <c r="L26" s="247">
        <f t="shared" si="15"/>
        <v>0</v>
      </c>
      <c r="M26" s="248">
        <v>0</v>
      </c>
      <c r="N26" s="248">
        <v>0</v>
      </c>
      <c r="O26" s="247">
        <f t="shared" si="16"/>
        <v>0</v>
      </c>
    </row>
    <row r="27" spans="1:15" ht="22.5" customHeight="1">
      <c r="A27" s="261">
        <v>6</v>
      </c>
      <c r="B27" s="245" t="s">
        <v>337</v>
      </c>
      <c r="C27" s="246">
        <f t="shared" si="11"/>
        <v>18</v>
      </c>
      <c r="D27" s="246">
        <f t="shared" si="11"/>
        <v>21</v>
      </c>
      <c r="E27" s="246">
        <f t="shared" si="12"/>
        <v>10395000</v>
      </c>
      <c r="F27" s="248">
        <v>18</v>
      </c>
      <c r="G27" s="246">
        <f t="shared" si="13"/>
        <v>21</v>
      </c>
      <c r="H27" s="248">
        <v>13</v>
      </c>
      <c r="I27" s="248">
        <v>8</v>
      </c>
      <c r="J27" s="247">
        <f t="shared" si="14"/>
        <v>10395000</v>
      </c>
      <c r="K27" s="248">
        <v>0</v>
      </c>
      <c r="L27" s="247">
        <f t="shared" si="15"/>
        <v>0</v>
      </c>
      <c r="M27" s="248">
        <v>0</v>
      </c>
      <c r="N27" s="248">
        <v>0</v>
      </c>
      <c r="O27" s="247">
        <f t="shared" si="16"/>
        <v>0</v>
      </c>
    </row>
    <row r="28" spans="1:15" ht="22.5" customHeight="1">
      <c r="A28" s="261">
        <v>7</v>
      </c>
      <c r="B28" s="245" t="s">
        <v>338</v>
      </c>
      <c r="C28" s="246">
        <f t="shared" si="11"/>
        <v>15</v>
      </c>
      <c r="D28" s="246">
        <f t="shared" si="11"/>
        <v>23</v>
      </c>
      <c r="E28" s="246">
        <f t="shared" si="12"/>
        <v>11385000</v>
      </c>
      <c r="F28" s="248">
        <v>15</v>
      </c>
      <c r="G28" s="246">
        <f t="shared" si="13"/>
        <v>23</v>
      </c>
      <c r="H28" s="248">
        <v>6</v>
      </c>
      <c r="I28" s="248">
        <v>17</v>
      </c>
      <c r="J28" s="247">
        <f t="shared" si="14"/>
        <v>11385000</v>
      </c>
      <c r="K28" s="248">
        <v>0</v>
      </c>
      <c r="L28" s="247">
        <f t="shared" si="15"/>
        <v>0</v>
      </c>
      <c r="M28" s="248">
        <v>0</v>
      </c>
      <c r="N28" s="248">
        <v>0</v>
      </c>
      <c r="O28" s="247">
        <f t="shared" si="16"/>
        <v>0</v>
      </c>
    </row>
    <row r="29" spans="1:15" ht="22.5" customHeight="1">
      <c r="A29" s="262">
        <v>8</v>
      </c>
      <c r="B29" s="251" t="s">
        <v>339</v>
      </c>
      <c r="C29" s="252">
        <f t="shared" si="11"/>
        <v>11</v>
      </c>
      <c r="D29" s="252">
        <f t="shared" si="11"/>
        <v>14</v>
      </c>
      <c r="E29" s="252">
        <f t="shared" si="12"/>
        <v>6930000</v>
      </c>
      <c r="F29" s="263">
        <v>11</v>
      </c>
      <c r="G29" s="252">
        <f t="shared" si="13"/>
        <v>14</v>
      </c>
      <c r="H29" s="263">
        <v>9</v>
      </c>
      <c r="I29" s="263">
        <v>5</v>
      </c>
      <c r="J29" s="253">
        <f t="shared" si="14"/>
        <v>6930000</v>
      </c>
      <c r="K29" s="263">
        <v>0</v>
      </c>
      <c r="L29" s="253">
        <f t="shared" si="15"/>
        <v>0</v>
      </c>
      <c r="M29" s="263">
        <v>0</v>
      </c>
      <c r="N29" s="263">
        <v>0</v>
      </c>
      <c r="O29" s="253">
        <f t="shared" si="16"/>
        <v>0</v>
      </c>
    </row>
    <row r="30" spans="1:15" ht="22.5" customHeight="1">
      <c r="A30" s="143" t="s">
        <v>340</v>
      </c>
      <c r="B30" s="238" t="s">
        <v>341</v>
      </c>
      <c r="C30" s="254">
        <f>SUM(C31:C40)</f>
        <v>306</v>
      </c>
      <c r="D30" s="254">
        <f t="shared" ref="D30:O30" si="17">SUM(D31:D40)</f>
        <v>316</v>
      </c>
      <c r="E30" s="254">
        <f t="shared" si="17"/>
        <v>156420000</v>
      </c>
      <c r="F30" s="254">
        <f t="shared" si="17"/>
        <v>306</v>
      </c>
      <c r="G30" s="254">
        <f t="shared" si="17"/>
        <v>316</v>
      </c>
      <c r="H30" s="254">
        <f t="shared" si="17"/>
        <v>0</v>
      </c>
      <c r="I30" s="254">
        <f t="shared" si="17"/>
        <v>316</v>
      </c>
      <c r="J30" s="254">
        <f t="shared" si="17"/>
        <v>156420000</v>
      </c>
      <c r="K30" s="254">
        <f t="shared" si="17"/>
        <v>0</v>
      </c>
      <c r="L30" s="254">
        <f t="shared" si="17"/>
        <v>0</v>
      </c>
      <c r="M30" s="254">
        <f t="shared" si="17"/>
        <v>0</v>
      </c>
      <c r="N30" s="254">
        <f t="shared" si="17"/>
        <v>0</v>
      </c>
      <c r="O30" s="254">
        <f t="shared" si="17"/>
        <v>0</v>
      </c>
    </row>
    <row r="31" spans="1:15" ht="22.5" customHeight="1">
      <c r="A31" s="259">
        <v>1</v>
      </c>
      <c r="B31" s="241" t="s">
        <v>342</v>
      </c>
      <c r="C31" s="242">
        <f t="shared" si="11"/>
        <v>4</v>
      </c>
      <c r="D31" s="242">
        <f t="shared" si="11"/>
        <v>10</v>
      </c>
      <c r="E31" s="242">
        <f t="shared" si="12"/>
        <v>4950000</v>
      </c>
      <c r="F31" s="260">
        <v>4</v>
      </c>
      <c r="G31" s="242">
        <f t="shared" si="13"/>
        <v>10</v>
      </c>
      <c r="H31" s="260">
        <v>0</v>
      </c>
      <c r="I31" s="260">
        <v>10</v>
      </c>
      <c r="J31" s="243">
        <f t="shared" si="14"/>
        <v>4950000</v>
      </c>
      <c r="K31" s="260">
        <v>0</v>
      </c>
      <c r="L31" s="243">
        <f t="shared" si="15"/>
        <v>0</v>
      </c>
      <c r="M31" s="260">
        <v>0</v>
      </c>
      <c r="N31" s="260">
        <v>0</v>
      </c>
      <c r="O31" s="243">
        <f t="shared" si="16"/>
        <v>0</v>
      </c>
    </row>
    <row r="32" spans="1:15" ht="22.5" customHeight="1">
      <c r="A32" s="261">
        <v>2</v>
      </c>
      <c r="B32" s="245" t="s">
        <v>343</v>
      </c>
      <c r="C32" s="246">
        <f t="shared" si="11"/>
        <v>39</v>
      </c>
      <c r="D32" s="246">
        <f t="shared" si="11"/>
        <v>39</v>
      </c>
      <c r="E32" s="246">
        <f t="shared" si="12"/>
        <v>19305000</v>
      </c>
      <c r="F32" s="248">
        <v>39</v>
      </c>
      <c r="G32" s="246">
        <f t="shared" si="13"/>
        <v>39</v>
      </c>
      <c r="H32" s="248">
        <v>0</v>
      </c>
      <c r="I32" s="248">
        <v>39</v>
      </c>
      <c r="J32" s="247">
        <f t="shared" si="14"/>
        <v>19305000</v>
      </c>
      <c r="K32" s="248">
        <v>0</v>
      </c>
      <c r="L32" s="247">
        <f t="shared" si="15"/>
        <v>0</v>
      </c>
      <c r="M32" s="248">
        <v>0</v>
      </c>
      <c r="N32" s="248">
        <v>0</v>
      </c>
      <c r="O32" s="247">
        <f t="shared" si="16"/>
        <v>0</v>
      </c>
    </row>
    <row r="33" spans="1:15" ht="22.5" customHeight="1">
      <c r="A33" s="261">
        <v>3</v>
      </c>
      <c r="B33" s="245" t="s">
        <v>344</v>
      </c>
      <c r="C33" s="246">
        <f t="shared" si="11"/>
        <v>18</v>
      </c>
      <c r="D33" s="246">
        <f t="shared" si="11"/>
        <v>18</v>
      </c>
      <c r="E33" s="246">
        <f t="shared" si="12"/>
        <v>8910000</v>
      </c>
      <c r="F33" s="248">
        <v>18</v>
      </c>
      <c r="G33" s="246">
        <f t="shared" si="13"/>
        <v>18</v>
      </c>
      <c r="H33" s="248">
        <v>0</v>
      </c>
      <c r="I33" s="248">
        <v>18</v>
      </c>
      <c r="J33" s="247">
        <f t="shared" si="14"/>
        <v>8910000</v>
      </c>
      <c r="K33" s="248">
        <v>0</v>
      </c>
      <c r="L33" s="247">
        <f t="shared" si="15"/>
        <v>0</v>
      </c>
      <c r="M33" s="248">
        <v>0</v>
      </c>
      <c r="N33" s="248">
        <v>0</v>
      </c>
      <c r="O33" s="247">
        <f t="shared" si="16"/>
        <v>0</v>
      </c>
    </row>
    <row r="34" spans="1:15" ht="22.5" customHeight="1">
      <c r="A34" s="261">
        <v>4</v>
      </c>
      <c r="B34" s="245" t="s">
        <v>345</v>
      </c>
      <c r="C34" s="246">
        <f t="shared" si="11"/>
        <v>36</v>
      </c>
      <c r="D34" s="246">
        <f t="shared" si="11"/>
        <v>36</v>
      </c>
      <c r="E34" s="246">
        <f t="shared" si="12"/>
        <v>17820000</v>
      </c>
      <c r="F34" s="248">
        <v>36</v>
      </c>
      <c r="G34" s="246">
        <f t="shared" si="13"/>
        <v>36</v>
      </c>
      <c r="H34" s="248">
        <v>0</v>
      </c>
      <c r="I34" s="248">
        <v>36</v>
      </c>
      <c r="J34" s="247">
        <f t="shared" si="14"/>
        <v>17820000</v>
      </c>
      <c r="K34" s="248">
        <v>0</v>
      </c>
      <c r="L34" s="247">
        <f t="shared" si="15"/>
        <v>0</v>
      </c>
      <c r="M34" s="248">
        <v>0</v>
      </c>
      <c r="N34" s="248">
        <v>0</v>
      </c>
      <c r="O34" s="247">
        <f t="shared" si="16"/>
        <v>0</v>
      </c>
    </row>
    <row r="35" spans="1:15" ht="22.5" customHeight="1">
      <c r="A35" s="261">
        <v>5</v>
      </c>
      <c r="B35" s="245" t="s">
        <v>346</v>
      </c>
      <c r="C35" s="246">
        <f t="shared" si="11"/>
        <v>19</v>
      </c>
      <c r="D35" s="246">
        <f t="shared" si="11"/>
        <v>20</v>
      </c>
      <c r="E35" s="246">
        <f t="shared" si="12"/>
        <v>9900000</v>
      </c>
      <c r="F35" s="248">
        <v>19</v>
      </c>
      <c r="G35" s="246">
        <f t="shared" si="13"/>
        <v>20</v>
      </c>
      <c r="H35" s="248">
        <v>0</v>
      </c>
      <c r="I35" s="248">
        <v>20</v>
      </c>
      <c r="J35" s="247">
        <f t="shared" si="14"/>
        <v>9900000</v>
      </c>
      <c r="K35" s="248">
        <v>0</v>
      </c>
      <c r="L35" s="247">
        <f t="shared" si="15"/>
        <v>0</v>
      </c>
      <c r="M35" s="248">
        <v>0</v>
      </c>
      <c r="N35" s="248">
        <v>0</v>
      </c>
      <c r="O35" s="247">
        <f t="shared" si="16"/>
        <v>0</v>
      </c>
    </row>
    <row r="36" spans="1:15" ht="22.5" customHeight="1">
      <c r="A36" s="261">
        <v>6</v>
      </c>
      <c r="B36" s="245" t="s">
        <v>347</v>
      </c>
      <c r="C36" s="246">
        <f t="shared" si="11"/>
        <v>15</v>
      </c>
      <c r="D36" s="246">
        <f t="shared" si="11"/>
        <v>15</v>
      </c>
      <c r="E36" s="246">
        <f t="shared" si="12"/>
        <v>7425000</v>
      </c>
      <c r="F36" s="248">
        <v>15</v>
      </c>
      <c r="G36" s="246">
        <f t="shared" si="13"/>
        <v>15</v>
      </c>
      <c r="H36" s="248">
        <v>0</v>
      </c>
      <c r="I36" s="248">
        <v>15</v>
      </c>
      <c r="J36" s="247">
        <f t="shared" si="14"/>
        <v>7425000</v>
      </c>
      <c r="K36" s="248">
        <v>0</v>
      </c>
      <c r="L36" s="247">
        <f t="shared" si="15"/>
        <v>0</v>
      </c>
      <c r="M36" s="248">
        <v>0</v>
      </c>
      <c r="N36" s="248">
        <v>0</v>
      </c>
      <c r="O36" s="247">
        <f t="shared" si="16"/>
        <v>0</v>
      </c>
    </row>
    <row r="37" spans="1:15" ht="22.5" customHeight="1">
      <c r="A37" s="261">
        <v>7</v>
      </c>
      <c r="B37" s="245" t="s">
        <v>348</v>
      </c>
      <c r="C37" s="246">
        <f t="shared" si="11"/>
        <v>65</v>
      </c>
      <c r="D37" s="246">
        <f t="shared" si="11"/>
        <v>65</v>
      </c>
      <c r="E37" s="246">
        <f t="shared" si="12"/>
        <v>32175000</v>
      </c>
      <c r="F37" s="248">
        <v>65</v>
      </c>
      <c r="G37" s="246">
        <f t="shared" si="13"/>
        <v>65</v>
      </c>
      <c r="H37" s="248">
        <v>0</v>
      </c>
      <c r="I37" s="248">
        <v>65</v>
      </c>
      <c r="J37" s="247">
        <f t="shared" si="14"/>
        <v>32175000</v>
      </c>
      <c r="K37" s="248">
        <v>0</v>
      </c>
      <c r="L37" s="247">
        <f t="shared" si="15"/>
        <v>0</v>
      </c>
      <c r="M37" s="248">
        <v>0</v>
      </c>
      <c r="N37" s="248">
        <v>0</v>
      </c>
      <c r="O37" s="247">
        <f t="shared" si="16"/>
        <v>0</v>
      </c>
    </row>
    <row r="38" spans="1:15" ht="22.5" customHeight="1">
      <c r="A38" s="261">
        <v>8</v>
      </c>
      <c r="B38" s="245" t="s">
        <v>349</v>
      </c>
      <c r="C38" s="246">
        <f t="shared" ref="C38:D51" si="18">F38+K38</f>
        <v>8</v>
      </c>
      <c r="D38" s="246">
        <f t="shared" si="18"/>
        <v>11</v>
      </c>
      <c r="E38" s="246">
        <f t="shared" si="12"/>
        <v>5445000</v>
      </c>
      <c r="F38" s="248">
        <v>8</v>
      </c>
      <c r="G38" s="246">
        <f t="shared" si="13"/>
        <v>11</v>
      </c>
      <c r="H38" s="248">
        <v>0</v>
      </c>
      <c r="I38" s="248">
        <v>11</v>
      </c>
      <c r="J38" s="247">
        <f t="shared" si="14"/>
        <v>5445000</v>
      </c>
      <c r="K38" s="248">
        <v>0</v>
      </c>
      <c r="L38" s="247">
        <f t="shared" si="15"/>
        <v>0</v>
      </c>
      <c r="M38" s="248">
        <v>0</v>
      </c>
      <c r="N38" s="248">
        <v>0</v>
      </c>
      <c r="O38" s="247">
        <f t="shared" si="16"/>
        <v>0</v>
      </c>
    </row>
    <row r="39" spans="1:15" ht="22.5" customHeight="1">
      <c r="A39" s="261">
        <v>9</v>
      </c>
      <c r="B39" s="245" t="s">
        <v>350</v>
      </c>
      <c r="C39" s="246">
        <f t="shared" si="18"/>
        <v>62</v>
      </c>
      <c r="D39" s="246">
        <f t="shared" si="18"/>
        <v>62</v>
      </c>
      <c r="E39" s="246">
        <f t="shared" si="12"/>
        <v>30690000</v>
      </c>
      <c r="F39" s="248">
        <v>62</v>
      </c>
      <c r="G39" s="246">
        <f t="shared" si="13"/>
        <v>62</v>
      </c>
      <c r="H39" s="248">
        <v>0</v>
      </c>
      <c r="I39" s="248">
        <v>62</v>
      </c>
      <c r="J39" s="247">
        <f t="shared" si="14"/>
        <v>30690000</v>
      </c>
      <c r="K39" s="248">
        <v>0</v>
      </c>
      <c r="L39" s="247">
        <f t="shared" si="15"/>
        <v>0</v>
      </c>
      <c r="M39" s="248">
        <v>0</v>
      </c>
      <c r="N39" s="248">
        <v>0</v>
      </c>
      <c r="O39" s="247">
        <f t="shared" si="16"/>
        <v>0</v>
      </c>
    </row>
    <row r="40" spans="1:15" ht="22.5" customHeight="1">
      <c r="A40" s="261">
        <v>10</v>
      </c>
      <c r="B40" s="245" t="s">
        <v>351</v>
      </c>
      <c r="C40" s="246">
        <f t="shared" si="18"/>
        <v>40</v>
      </c>
      <c r="D40" s="246">
        <f t="shared" si="18"/>
        <v>40</v>
      </c>
      <c r="E40" s="246">
        <f t="shared" si="12"/>
        <v>19800000</v>
      </c>
      <c r="F40" s="248">
        <v>40</v>
      </c>
      <c r="G40" s="246">
        <f t="shared" si="13"/>
        <v>40</v>
      </c>
      <c r="H40" s="248">
        <v>0</v>
      </c>
      <c r="I40" s="248">
        <v>40</v>
      </c>
      <c r="J40" s="247">
        <f t="shared" si="14"/>
        <v>19800000</v>
      </c>
      <c r="K40" s="248">
        <v>0</v>
      </c>
      <c r="L40" s="247">
        <f t="shared" si="15"/>
        <v>0</v>
      </c>
      <c r="M40" s="248">
        <v>0</v>
      </c>
      <c r="N40" s="248">
        <v>0</v>
      </c>
      <c r="O40" s="247">
        <f t="shared" si="16"/>
        <v>0</v>
      </c>
    </row>
    <row r="41" spans="1:15" ht="22.5" customHeight="1">
      <c r="A41" s="143" t="s">
        <v>352</v>
      </c>
      <c r="B41" s="238" t="s">
        <v>353</v>
      </c>
      <c r="C41" s="254">
        <f>C42+C43</f>
        <v>42</v>
      </c>
      <c r="D41" s="254">
        <f t="shared" ref="D41:O41" si="19">D42+D43</f>
        <v>58</v>
      </c>
      <c r="E41" s="254">
        <f t="shared" si="19"/>
        <v>28710000</v>
      </c>
      <c r="F41" s="254">
        <f t="shared" si="19"/>
        <v>42</v>
      </c>
      <c r="G41" s="254">
        <f t="shared" si="19"/>
        <v>58</v>
      </c>
      <c r="H41" s="254">
        <f t="shared" si="19"/>
        <v>44</v>
      </c>
      <c r="I41" s="254">
        <f t="shared" si="19"/>
        <v>14</v>
      </c>
      <c r="J41" s="254">
        <f t="shared" si="19"/>
        <v>28710000</v>
      </c>
      <c r="K41" s="254">
        <f t="shared" si="19"/>
        <v>0</v>
      </c>
      <c r="L41" s="254">
        <f t="shared" si="19"/>
        <v>0</v>
      </c>
      <c r="M41" s="254">
        <f t="shared" si="19"/>
        <v>0</v>
      </c>
      <c r="N41" s="254">
        <f t="shared" si="19"/>
        <v>0</v>
      </c>
      <c r="O41" s="254">
        <f t="shared" si="19"/>
        <v>0</v>
      </c>
    </row>
    <row r="42" spans="1:15" ht="22.5" customHeight="1">
      <c r="A42" s="259">
        <v>1</v>
      </c>
      <c r="B42" s="241" t="s">
        <v>354</v>
      </c>
      <c r="C42" s="242">
        <f t="shared" si="18"/>
        <v>15</v>
      </c>
      <c r="D42" s="242">
        <f t="shared" si="18"/>
        <v>19</v>
      </c>
      <c r="E42" s="242">
        <f t="shared" si="12"/>
        <v>9405000</v>
      </c>
      <c r="F42" s="260">
        <v>15</v>
      </c>
      <c r="G42" s="242">
        <f t="shared" si="13"/>
        <v>19</v>
      </c>
      <c r="H42" s="260">
        <v>17</v>
      </c>
      <c r="I42" s="260">
        <v>2</v>
      </c>
      <c r="J42" s="243">
        <f t="shared" si="14"/>
        <v>9405000</v>
      </c>
      <c r="K42" s="260">
        <v>0</v>
      </c>
      <c r="L42" s="243">
        <f t="shared" si="15"/>
        <v>0</v>
      </c>
      <c r="M42" s="260">
        <v>0</v>
      </c>
      <c r="N42" s="260">
        <v>0</v>
      </c>
      <c r="O42" s="243">
        <f t="shared" si="16"/>
        <v>0</v>
      </c>
    </row>
    <row r="43" spans="1:15" ht="22.5" customHeight="1">
      <c r="A43" s="262">
        <v>2</v>
      </c>
      <c r="B43" s="251" t="s">
        <v>355</v>
      </c>
      <c r="C43" s="252">
        <f t="shared" si="18"/>
        <v>27</v>
      </c>
      <c r="D43" s="252">
        <f t="shared" si="18"/>
        <v>39</v>
      </c>
      <c r="E43" s="252">
        <f t="shared" si="12"/>
        <v>19305000</v>
      </c>
      <c r="F43" s="263">
        <v>27</v>
      </c>
      <c r="G43" s="252">
        <f t="shared" si="13"/>
        <v>39</v>
      </c>
      <c r="H43" s="263">
        <v>27</v>
      </c>
      <c r="I43" s="263">
        <v>12</v>
      </c>
      <c r="J43" s="253">
        <f t="shared" si="14"/>
        <v>19305000</v>
      </c>
      <c r="K43" s="263">
        <v>0</v>
      </c>
      <c r="L43" s="253">
        <f t="shared" si="15"/>
        <v>0</v>
      </c>
      <c r="M43" s="263">
        <v>0</v>
      </c>
      <c r="N43" s="263">
        <v>0</v>
      </c>
      <c r="O43" s="253">
        <f t="shared" si="16"/>
        <v>0</v>
      </c>
    </row>
    <row r="44" spans="1:15" ht="22.5" customHeight="1">
      <c r="A44" s="143" t="s">
        <v>356</v>
      </c>
      <c r="B44" s="238" t="s">
        <v>357</v>
      </c>
      <c r="C44" s="254">
        <f>C45</f>
        <v>5</v>
      </c>
      <c r="D44" s="254">
        <f t="shared" ref="D44:O44" si="20">D45</f>
        <v>14</v>
      </c>
      <c r="E44" s="254">
        <f t="shared" si="20"/>
        <v>6930000</v>
      </c>
      <c r="F44" s="254">
        <f t="shared" si="20"/>
        <v>5</v>
      </c>
      <c r="G44" s="254">
        <f t="shared" si="20"/>
        <v>14</v>
      </c>
      <c r="H44" s="254">
        <f t="shared" si="20"/>
        <v>0</v>
      </c>
      <c r="I44" s="254">
        <f t="shared" si="20"/>
        <v>14</v>
      </c>
      <c r="J44" s="254">
        <f t="shared" si="20"/>
        <v>6930000</v>
      </c>
      <c r="K44" s="254">
        <f t="shared" si="20"/>
        <v>0</v>
      </c>
      <c r="L44" s="254">
        <f t="shared" si="20"/>
        <v>0</v>
      </c>
      <c r="M44" s="254">
        <f t="shared" si="20"/>
        <v>0</v>
      </c>
      <c r="N44" s="254">
        <f t="shared" si="20"/>
        <v>0</v>
      </c>
      <c r="O44" s="254">
        <f t="shared" si="20"/>
        <v>0</v>
      </c>
    </row>
    <row r="45" spans="1:15" ht="22.5" customHeight="1">
      <c r="A45" s="264">
        <v>1</v>
      </c>
      <c r="B45" s="265" t="s">
        <v>358</v>
      </c>
      <c r="C45" s="257">
        <f t="shared" si="18"/>
        <v>5</v>
      </c>
      <c r="D45" s="257">
        <f t="shared" si="18"/>
        <v>14</v>
      </c>
      <c r="E45" s="257">
        <f t="shared" si="12"/>
        <v>6930000</v>
      </c>
      <c r="F45" s="266">
        <v>5</v>
      </c>
      <c r="G45" s="257">
        <f t="shared" si="13"/>
        <v>14</v>
      </c>
      <c r="H45" s="266">
        <v>0</v>
      </c>
      <c r="I45" s="266">
        <v>14</v>
      </c>
      <c r="J45" s="258">
        <f t="shared" si="14"/>
        <v>6930000</v>
      </c>
      <c r="K45" s="266">
        <v>0</v>
      </c>
      <c r="L45" s="258">
        <f t="shared" ref="L45:L51" si="21">M45+N45</f>
        <v>0</v>
      </c>
      <c r="M45" s="266">
        <v>0</v>
      </c>
      <c r="N45" s="266">
        <v>0</v>
      </c>
      <c r="O45" s="258">
        <f t="shared" ref="O45:O51" si="22">L45*550000*20%</f>
        <v>0</v>
      </c>
    </row>
    <row r="46" spans="1:15" ht="22.5" customHeight="1">
      <c r="A46" s="143" t="s">
        <v>359</v>
      </c>
      <c r="B46" s="238" t="s">
        <v>360</v>
      </c>
      <c r="C46" s="254">
        <f>SUM(C47:C51)</f>
        <v>95</v>
      </c>
      <c r="D46" s="254">
        <f t="shared" ref="D46:O46" si="23">SUM(D47:D51)</f>
        <v>170</v>
      </c>
      <c r="E46" s="254">
        <f t="shared" si="23"/>
        <v>84150000</v>
      </c>
      <c r="F46" s="254">
        <f t="shared" si="23"/>
        <v>95</v>
      </c>
      <c r="G46" s="254">
        <f t="shared" si="23"/>
        <v>170</v>
      </c>
      <c r="H46" s="254">
        <f t="shared" si="23"/>
        <v>161</v>
      </c>
      <c r="I46" s="254">
        <f t="shared" si="23"/>
        <v>9</v>
      </c>
      <c r="J46" s="254">
        <f t="shared" si="23"/>
        <v>84150000</v>
      </c>
      <c r="K46" s="254">
        <f t="shared" si="23"/>
        <v>0</v>
      </c>
      <c r="L46" s="254">
        <f t="shared" si="23"/>
        <v>0</v>
      </c>
      <c r="M46" s="254">
        <f t="shared" si="23"/>
        <v>0</v>
      </c>
      <c r="N46" s="254">
        <f t="shared" si="23"/>
        <v>0</v>
      </c>
      <c r="O46" s="254">
        <f t="shared" si="23"/>
        <v>0</v>
      </c>
    </row>
    <row r="47" spans="1:15" ht="22.5" customHeight="1">
      <c r="A47" s="259">
        <v>1</v>
      </c>
      <c r="B47" s="241" t="s">
        <v>361</v>
      </c>
      <c r="C47" s="242">
        <f t="shared" si="18"/>
        <v>10</v>
      </c>
      <c r="D47" s="242">
        <f t="shared" si="18"/>
        <v>12</v>
      </c>
      <c r="E47" s="242">
        <f t="shared" si="12"/>
        <v>5940000</v>
      </c>
      <c r="F47" s="260">
        <v>10</v>
      </c>
      <c r="G47" s="242">
        <f t="shared" si="13"/>
        <v>12</v>
      </c>
      <c r="H47" s="260">
        <v>3</v>
      </c>
      <c r="I47" s="260">
        <v>9</v>
      </c>
      <c r="J47" s="243">
        <f t="shared" si="14"/>
        <v>5940000</v>
      </c>
      <c r="K47" s="260">
        <v>0</v>
      </c>
      <c r="L47" s="243">
        <f t="shared" si="21"/>
        <v>0</v>
      </c>
      <c r="M47" s="260">
        <v>0</v>
      </c>
      <c r="N47" s="260">
        <v>0</v>
      </c>
      <c r="O47" s="243">
        <f t="shared" si="22"/>
        <v>0</v>
      </c>
    </row>
    <row r="48" spans="1:15" ht="22.5" customHeight="1">
      <c r="A48" s="261">
        <v>2</v>
      </c>
      <c r="B48" s="245" t="s">
        <v>362</v>
      </c>
      <c r="C48" s="246">
        <f t="shared" si="18"/>
        <v>11</v>
      </c>
      <c r="D48" s="246">
        <f t="shared" si="18"/>
        <v>11</v>
      </c>
      <c r="E48" s="246">
        <f t="shared" si="12"/>
        <v>5445000</v>
      </c>
      <c r="F48" s="248">
        <v>11</v>
      </c>
      <c r="G48" s="246">
        <f t="shared" si="13"/>
        <v>11</v>
      </c>
      <c r="H48" s="248">
        <v>11</v>
      </c>
      <c r="I48" s="248">
        <v>0</v>
      </c>
      <c r="J48" s="247">
        <f t="shared" si="14"/>
        <v>5445000</v>
      </c>
      <c r="K48" s="248">
        <v>0</v>
      </c>
      <c r="L48" s="247">
        <f t="shared" si="21"/>
        <v>0</v>
      </c>
      <c r="M48" s="248">
        <v>0</v>
      </c>
      <c r="N48" s="248">
        <v>0</v>
      </c>
      <c r="O48" s="247">
        <f t="shared" si="22"/>
        <v>0</v>
      </c>
    </row>
    <row r="49" spans="1:15" ht="22.5" customHeight="1">
      <c r="A49" s="261">
        <v>3</v>
      </c>
      <c r="B49" s="245" t="s">
        <v>363</v>
      </c>
      <c r="C49" s="246">
        <f t="shared" si="18"/>
        <v>49</v>
      </c>
      <c r="D49" s="246">
        <f t="shared" si="18"/>
        <v>101</v>
      </c>
      <c r="E49" s="246">
        <f t="shared" si="12"/>
        <v>49995000</v>
      </c>
      <c r="F49" s="248">
        <v>49</v>
      </c>
      <c r="G49" s="246">
        <f t="shared" si="13"/>
        <v>101</v>
      </c>
      <c r="H49" s="248">
        <v>101</v>
      </c>
      <c r="I49" s="248">
        <v>0</v>
      </c>
      <c r="J49" s="247">
        <f t="shared" si="14"/>
        <v>49995000</v>
      </c>
      <c r="K49" s="248">
        <v>0</v>
      </c>
      <c r="L49" s="247">
        <f t="shared" si="21"/>
        <v>0</v>
      </c>
      <c r="M49" s="248">
        <v>0</v>
      </c>
      <c r="N49" s="248">
        <v>0</v>
      </c>
      <c r="O49" s="247">
        <f t="shared" si="22"/>
        <v>0</v>
      </c>
    </row>
    <row r="50" spans="1:15" ht="22.5" customHeight="1">
      <c r="A50" s="261">
        <v>4</v>
      </c>
      <c r="B50" s="245" t="s">
        <v>364</v>
      </c>
      <c r="C50" s="246">
        <f t="shared" si="18"/>
        <v>7</v>
      </c>
      <c r="D50" s="246">
        <f t="shared" si="18"/>
        <v>7</v>
      </c>
      <c r="E50" s="246">
        <f t="shared" si="12"/>
        <v>3465000</v>
      </c>
      <c r="F50" s="248">
        <v>7</v>
      </c>
      <c r="G50" s="246">
        <f t="shared" si="13"/>
        <v>7</v>
      </c>
      <c r="H50" s="248">
        <v>7</v>
      </c>
      <c r="I50" s="248">
        <v>0</v>
      </c>
      <c r="J50" s="247">
        <f t="shared" si="14"/>
        <v>3465000</v>
      </c>
      <c r="K50" s="248">
        <v>0</v>
      </c>
      <c r="L50" s="247">
        <f t="shared" si="21"/>
        <v>0</v>
      </c>
      <c r="M50" s="248">
        <v>0</v>
      </c>
      <c r="N50" s="248">
        <v>0</v>
      </c>
      <c r="O50" s="247">
        <f t="shared" si="22"/>
        <v>0</v>
      </c>
    </row>
    <row r="51" spans="1:15" ht="22.5" customHeight="1">
      <c r="A51" s="261">
        <v>5</v>
      </c>
      <c r="B51" s="245" t="s">
        <v>365</v>
      </c>
      <c r="C51" s="246">
        <f t="shared" si="18"/>
        <v>18</v>
      </c>
      <c r="D51" s="246">
        <f t="shared" si="18"/>
        <v>39</v>
      </c>
      <c r="E51" s="246">
        <f t="shared" si="12"/>
        <v>19305000</v>
      </c>
      <c r="F51" s="248">
        <v>18</v>
      </c>
      <c r="G51" s="246">
        <f t="shared" si="13"/>
        <v>39</v>
      </c>
      <c r="H51" s="248">
        <v>39</v>
      </c>
      <c r="I51" s="248">
        <v>0</v>
      </c>
      <c r="J51" s="247">
        <f t="shared" si="14"/>
        <v>19305000</v>
      </c>
      <c r="K51" s="248">
        <v>0</v>
      </c>
      <c r="L51" s="247">
        <f t="shared" si="21"/>
        <v>0</v>
      </c>
      <c r="M51" s="248">
        <v>0</v>
      </c>
      <c r="N51" s="248">
        <v>0</v>
      </c>
      <c r="O51" s="247">
        <f t="shared" si="22"/>
        <v>0</v>
      </c>
    </row>
    <row r="52" spans="1:15" ht="7.5" customHeight="1">
      <c r="A52" s="267"/>
      <c r="B52" s="268"/>
      <c r="C52" s="269"/>
      <c r="D52" s="269"/>
      <c r="E52" s="270"/>
      <c r="F52" s="271"/>
      <c r="G52" s="271"/>
      <c r="H52" s="271"/>
      <c r="I52" s="271"/>
      <c r="J52" s="272"/>
      <c r="K52" s="272"/>
      <c r="L52" s="272"/>
      <c r="M52" s="272"/>
      <c r="N52" s="272"/>
      <c r="O52" s="272"/>
    </row>
  </sheetData>
  <mergeCells count="20">
    <mergeCell ref="L1:O1"/>
    <mergeCell ref="A2:O2"/>
    <mergeCell ref="A3:O3"/>
    <mergeCell ref="K6:K7"/>
    <mergeCell ref="L6:L7"/>
    <mergeCell ref="M6:N6"/>
    <mergeCell ref="O6:O7"/>
    <mergeCell ref="E5:E7"/>
    <mergeCell ref="F5:O5"/>
    <mergeCell ref="F6:F7"/>
    <mergeCell ref="G6:G7"/>
    <mergeCell ref="H6:I6"/>
    <mergeCell ref="J6:J7"/>
    <mergeCell ref="A1:B1"/>
    <mergeCell ref="A4:L4"/>
    <mergeCell ref="A9:B9"/>
    <mergeCell ref="A5:A7"/>
    <mergeCell ref="B5:B7"/>
    <mergeCell ref="C5:C7"/>
    <mergeCell ref="D5:D7"/>
  </mergeCells>
  <printOptions horizontalCentered="1"/>
  <pageMargins left="0.15748031496063" right="0.15748031496063" top="0.27" bottom="0.32" header="0.22" footer="0.15748031496063"/>
  <pageSetup paperSize="9" scale="82" orientation="landscape" r:id="rId1"/>
  <headerFoot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L55"/>
  <sheetViews>
    <sheetView workbookViewId="0">
      <selection activeCell="O12" sqref="O12"/>
    </sheetView>
  </sheetViews>
  <sheetFormatPr defaultColWidth="8" defaultRowHeight="15.75"/>
  <cols>
    <col min="1" max="1" width="4.875" style="48" customWidth="1"/>
    <col min="2" max="2" width="18.375" style="48" customWidth="1"/>
    <col min="3" max="3" width="6.75" style="48" customWidth="1"/>
    <col min="4" max="4" width="8.875" style="48" customWidth="1"/>
    <col min="5" max="5" width="15.625" style="48" customWidth="1"/>
    <col min="6" max="7" width="7.75" style="48" customWidth="1"/>
    <col min="8" max="8" width="12.5" style="48" customWidth="1"/>
    <col min="9" max="9" width="10.125" style="48" customWidth="1"/>
    <col min="10" max="11" width="14.75" style="48" customWidth="1"/>
    <col min="12" max="12" width="7.125" style="48" customWidth="1"/>
    <col min="13" max="16384" width="8" style="48"/>
  </cols>
  <sheetData>
    <row r="1" spans="1:12" ht="18.75" customHeight="1">
      <c r="A1" s="781" t="s">
        <v>0</v>
      </c>
      <c r="B1" s="781"/>
      <c r="C1" s="47"/>
      <c r="D1" s="47"/>
      <c r="E1" s="47"/>
      <c r="F1" s="47"/>
      <c r="G1" s="47"/>
      <c r="H1" s="47"/>
      <c r="I1" s="781" t="s">
        <v>452</v>
      </c>
      <c r="J1" s="781"/>
      <c r="K1" s="781"/>
      <c r="L1" s="781"/>
    </row>
    <row r="2" spans="1:12" ht="21.75" customHeight="1">
      <c r="A2" s="781" t="s">
        <v>116</v>
      </c>
      <c r="B2" s="781"/>
      <c r="C2" s="781"/>
      <c r="D2" s="781"/>
      <c r="E2" s="781"/>
      <c r="F2" s="781"/>
      <c r="G2" s="781"/>
      <c r="H2" s="781"/>
      <c r="I2" s="781"/>
      <c r="J2" s="781"/>
      <c r="K2" s="781"/>
      <c r="L2" s="781"/>
    </row>
    <row r="3" spans="1:12" ht="21.75" customHeight="1">
      <c r="A3" s="782" t="s">
        <v>278</v>
      </c>
      <c r="B3" s="782"/>
      <c r="C3" s="782"/>
      <c r="D3" s="782"/>
      <c r="E3" s="782"/>
      <c r="F3" s="782"/>
      <c r="G3" s="782"/>
      <c r="H3" s="782"/>
      <c r="I3" s="782"/>
      <c r="J3" s="782"/>
      <c r="K3" s="782"/>
      <c r="L3" s="782"/>
    </row>
    <row r="4" spans="1:12" ht="18" customHeight="1">
      <c r="A4" s="785"/>
      <c r="B4" s="785"/>
      <c r="C4" s="785"/>
      <c r="D4" s="785"/>
      <c r="E4" s="785"/>
      <c r="F4" s="785"/>
      <c r="G4" s="785"/>
      <c r="H4" s="785"/>
      <c r="I4" s="785"/>
      <c r="J4" s="785"/>
      <c r="K4" s="785"/>
      <c r="L4" s="785"/>
    </row>
    <row r="5" spans="1:12" ht="26.25" customHeight="1">
      <c r="A5" s="787" t="s">
        <v>2</v>
      </c>
      <c r="B5" s="787" t="s">
        <v>117</v>
      </c>
      <c r="C5" s="787"/>
      <c r="D5" s="787"/>
      <c r="E5" s="787"/>
      <c r="F5" s="787" t="s">
        <v>118</v>
      </c>
      <c r="G5" s="787"/>
      <c r="H5" s="787"/>
      <c r="I5" s="787" t="s">
        <v>119</v>
      </c>
      <c r="J5" s="787"/>
      <c r="K5" s="787"/>
      <c r="L5" s="787" t="s">
        <v>98</v>
      </c>
    </row>
    <row r="6" spans="1:12" ht="101.25" customHeight="1">
      <c r="A6" s="787"/>
      <c r="B6" s="284" t="s">
        <v>120</v>
      </c>
      <c r="C6" s="284" t="s">
        <v>122</v>
      </c>
      <c r="D6" s="284" t="s">
        <v>368</v>
      </c>
      <c r="E6" s="284" t="s">
        <v>123</v>
      </c>
      <c r="F6" s="284" t="s">
        <v>369</v>
      </c>
      <c r="G6" s="284" t="s">
        <v>370</v>
      </c>
      <c r="H6" s="284" t="s">
        <v>371</v>
      </c>
      <c r="I6" s="284" t="s">
        <v>4</v>
      </c>
      <c r="J6" s="284" t="s">
        <v>124</v>
      </c>
      <c r="K6" s="284" t="s">
        <v>125</v>
      </c>
      <c r="L6" s="787"/>
    </row>
    <row r="7" spans="1:12" s="295" customFormat="1" ht="42" customHeight="1">
      <c r="A7" s="294" t="s">
        <v>71</v>
      </c>
      <c r="B7" s="294" t="s">
        <v>67</v>
      </c>
      <c r="C7" s="294" t="s">
        <v>72</v>
      </c>
      <c r="D7" s="294" t="s">
        <v>87</v>
      </c>
      <c r="E7" s="294" t="s">
        <v>89</v>
      </c>
      <c r="F7" s="294" t="s">
        <v>126</v>
      </c>
      <c r="G7" s="294" t="s">
        <v>127</v>
      </c>
      <c r="H7" s="294" t="s">
        <v>372</v>
      </c>
      <c r="I7" s="294" t="s">
        <v>373</v>
      </c>
      <c r="J7" s="294" t="s">
        <v>374</v>
      </c>
      <c r="K7" s="294" t="s">
        <v>375</v>
      </c>
      <c r="L7" s="294" t="s">
        <v>128</v>
      </c>
    </row>
    <row r="8" spans="1:12" s="47" customFormat="1" ht="24" customHeight="1">
      <c r="A8" s="285"/>
      <c r="B8" s="285" t="s">
        <v>8</v>
      </c>
      <c r="C8" s="286"/>
      <c r="D8" s="286"/>
      <c r="E8" s="286"/>
      <c r="F8" s="286">
        <f>F9+F18+F21+F30+F41+F44+F50</f>
        <v>949</v>
      </c>
      <c r="G8" s="286">
        <f t="shared" ref="G8:K8" si="0">G9+G18+G21+G30+G41+G44+G50</f>
        <v>3</v>
      </c>
      <c r="H8" s="287">
        <f t="shared" si="0"/>
        <v>14280000000</v>
      </c>
      <c r="I8" s="287">
        <f t="shared" si="0"/>
        <v>523600000</v>
      </c>
      <c r="J8" s="287">
        <f t="shared" si="0"/>
        <v>470085000</v>
      </c>
      <c r="K8" s="287">
        <f t="shared" si="0"/>
        <v>53515000</v>
      </c>
      <c r="L8" s="286"/>
    </row>
    <row r="9" spans="1:12" ht="22.5" customHeight="1">
      <c r="A9" s="143" t="s">
        <v>9</v>
      </c>
      <c r="B9" s="238" t="s">
        <v>31</v>
      </c>
      <c r="C9" s="286"/>
      <c r="D9" s="286"/>
      <c r="E9" s="286"/>
      <c r="F9" s="286">
        <f>SUM(F10:F17)</f>
        <v>250</v>
      </c>
      <c r="G9" s="286">
        <f t="shared" ref="G9:K9" si="1">SUM(G10:G17)</f>
        <v>1</v>
      </c>
      <c r="H9" s="287">
        <f t="shared" si="1"/>
        <v>3765000000</v>
      </c>
      <c r="I9" s="287">
        <f t="shared" si="1"/>
        <v>138050000</v>
      </c>
      <c r="J9" s="287">
        <f t="shared" si="1"/>
        <v>123860000</v>
      </c>
      <c r="K9" s="287">
        <f t="shared" si="1"/>
        <v>14190000</v>
      </c>
      <c r="L9" s="286"/>
    </row>
    <row r="10" spans="1:12" ht="24" customHeight="1">
      <c r="A10" s="144">
        <v>1</v>
      </c>
      <c r="B10" s="288" t="s">
        <v>376</v>
      </c>
      <c r="C10" s="144" t="s">
        <v>377</v>
      </c>
      <c r="D10" s="289">
        <v>44560</v>
      </c>
      <c r="E10" s="289" t="s">
        <v>378</v>
      </c>
      <c r="F10" s="290">
        <v>78</v>
      </c>
      <c r="G10" s="144">
        <v>0</v>
      </c>
      <c r="H10" s="291">
        <f>(F10+G10)*15000000</f>
        <v>1170000000</v>
      </c>
      <c r="I10" s="292">
        <f>J10+K10</f>
        <v>42900000</v>
      </c>
      <c r="J10" s="292">
        <f>F10*550000*90%+G10*550000*20%</f>
        <v>38610000</v>
      </c>
      <c r="K10" s="292">
        <f>F10*550000*10%+G10*550000*80%</f>
        <v>4290000</v>
      </c>
      <c r="L10" s="292"/>
    </row>
    <row r="11" spans="1:12" ht="24" customHeight="1">
      <c r="A11" s="144">
        <v>2</v>
      </c>
      <c r="B11" s="288" t="s">
        <v>379</v>
      </c>
      <c r="C11" s="144" t="s">
        <v>380</v>
      </c>
      <c r="D11" s="289">
        <v>44560</v>
      </c>
      <c r="E11" s="289" t="s">
        <v>378</v>
      </c>
      <c r="F11" s="290">
        <v>1</v>
      </c>
      <c r="G11" s="144">
        <v>1</v>
      </c>
      <c r="H11" s="291">
        <f t="shared" ref="H11:H17" si="2">(F11+G11)*15000000</f>
        <v>30000000</v>
      </c>
      <c r="I11" s="292">
        <f t="shared" ref="I11:I17" si="3">J11+K11</f>
        <v>1100000</v>
      </c>
      <c r="J11" s="292">
        <f t="shared" ref="J11:J17" si="4">F11*550000*90%+G11*550000*20%</f>
        <v>605000</v>
      </c>
      <c r="K11" s="292">
        <f t="shared" ref="K11:K17" si="5">F11*550000*10%+G11*550000*80%</f>
        <v>495000</v>
      </c>
      <c r="L11" s="292"/>
    </row>
    <row r="12" spans="1:12" ht="24" customHeight="1">
      <c r="A12" s="144">
        <v>3</v>
      </c>
      <c r="B12" s="288" t="s">
        <v>381</v>
      </c>
      <c r="C12" s="144" t="s">
        <v>382</v>
      </c>
      <c r="D12" s="289">
        <v>44560</v>
      </c>
      <c r="E12" s="289" t="s">
        <v>378</v>
      </c>
      <c r="F12" s="144">
        <v>8</v>
      </c>
      <c r="G12" s="144">
        <v>0</v>
      </c>
      <c r="H12" s="291">
        <f t="shared" si="2"/>
        <v>120000000</v>
      </c>
      <c r="I12" s="292">
        <f t="shared" si="3"/>
        <v>4400000</v>
      </c>
      <c r="J12" s="292">
        <f t="shared" si="4"/>
        <v>3960000</v>
      </c>
      <c r="K12" s="292">
        <f t="shared" si="5"/>
        <v>440000</v>
      </c>
      <c r="L12" s="292"/>
    </row>
    <row r="13" spans="1:12" ht="24" customHeight="1">
      <c r="A13" s="144">
        <v>4</v>
      </c>
      <c r="B13" s="288" t="s">
        <v>383</v>
      </c>
      <c r="C13" s="144" t="s">
        <v>384</v>
      </c>
      <c r="D13" s="289">
        <v>44560</v>
      </c>
      <c r="E13" s="289" t="s">
        <v>378</v>
      </c>
      <c r="F13" s="144">
        <v>126</v>
      </c>
      <c r="G13" s="144">
        <v>0</v>
      </c>
      <c r="H13" s="291">
        <f t="shared" si="2"/>
        <v>1890000000</v>
      </c>
      <c r="I13" s="292">
        <f t="shared" si="3"/>
        <v>69300000</v>
      </c>
      <c r="J13" s="292">
        <f t="shared" si="4"/>
        <v>62370000</v>
      </c>
      <c r="K13" s="292">
        <f t="shared" si="5"/>
        <v>6930000</v>
      </c>
      <c r="L13" s="292"/>
    </row>
    <row r="14" spans="1:12" ht="24" customHeight="1">
      <c r="A14" s="144">
        <v>5</v>
      </c>
      <c r="B14" s="288" t="s">
        <v>385</v>
      </c>
      <c r="C14" s="144" t="s">
        <v>386</v>
      </c>
      <c r="D14" s="289">
        <v>44560</v>
      </c>
      <c r="E14" s="289" t="s">
        <v>378</v>
      </c>
      <c r="F14" s="144">
        <v>2</v>
      </c>
      <c r="G14" s="144">
        <v>0</v>
      </c>
      <c r="H14" s="291">
        <f t="shared" si="2"/>
        <v>30000000</v>
      </c>
      <c r="I14" s="292">
        <f t="shared" si="3"/>
        <v>1100000</v>
      </c>
      <c r="J14" s="292">
        <f t="shared" si="4"/>
        <v>990000</v>
      </c>
      <c r="K14" s="292">
        <f t="shared" si="5"/>
        <v>110000</v>
      </c>
      <c r="L14" s="292"/>
    </row>
    <row r="15" spans="1:12" ht="24" customHeight="1">
      <c r="A15" s="144">
        <v>6</v>
      </c>
      <c r="B15" s="288" t="s">
        <v>387</v>
      </c>
      <c r="C15" s="144" t="s">
        <v>388</v>
      </c>
      <c r="D15" s="289">
        <v>44560</v>
      </c>
      <c r="E15" s="289" t="s">
        <v>378</v>
      </c>
      <c r="F15" s="144">
        <v>14</v>
      </c>
      <c r="G15" s="144">
        <v>0</v>
      </c>
      <c r="H15" s="291">
        <f t="shared" si="2"/>
        <v>210000000</v>
      </c>
      <c r="I15" s="292">
        <f t="shared" si="3"/>
        <v>7700000</v>
      </c>
      <c r="J15" s="292">
        <f t="shared" si="4"/>
        <v>6930000</v>
      </c>
      <c r="K15" s="292">
        <f t="shared" si="5"/>
        <v>770000</v>
      </c>
      <c r="L15" s="292"/>
    </row>
    <row r="16" spans="1:12" ht="24" customHeight="1">
      <c r="A16" s="144">
        <v>7</v>
      </c>
      <c r="B16" s="288" t="s">
        <v>389</v>
      </c>
      <c r="C16" s="144" t="s">
        <v>390</v>
      </c>
      <c r="D16" s="289">
        <v>44560</v>
      </c>
      <c r="E16" s="289" t="s">
        <v>378</v>
      </c>
      <c r="F16" s="144">
        <v>16</v>
      </c>
      <c r="G16" s="144">
        <v>0</v>
      </c>
      <c r="H16" s="291">
        <f t="shared" si="2"/>
        <v>240000000</v>
      </c>
      <c r="I16" s="292">
        <f t="shared" si="3"/>
        <v>8800000</v>
      </c>
      <c r="J16" s="292">
        <f t="shared" si="4"/>
        <v>7920000</v>
      </c>
      <c r="K16" s="292">
        <f t="shared" si="5"/>
        <v>880000</v>
      </c>
      <c r="L16" s="292"/>
    </row>
    <row r="17" spans="1:12" ht="24" customHeight="1">
      <c r="A17" s="144">
        <v>8</v>
      </c>
      <c r="B17" s="288" t="s">
        <v>391</v>
      </c>
      <c r="C17" s="144" t="s">
        <v>392</v>
      </c>
      <c r="D17" s="289">
        <v>44560</v>
      </c>
      <c r="E17" s="289" t="s">
        <v>378</v>
      </c>
      <c r="F17" s="144">
        <v>5</v>
      </c>
      <c r="G17" s="144">
        <v>0</v>
      </c>
      <c r="H17" s="291">
        <f t="shared" si="2"/>
        <v>75000000</v>
      </c>
      <c r="I17" s="292">
        <f t="shared" si="3"/>
        <v>2750000</v>
      </c>
      <c r="J17" s="292">
        <f t="shared" si="4"/>
        <v>2475000</v>
      </c>
      <c r="K17" s="292">
        <f t="shared" si="5"/>
        <v>275000</v>
      </c>
      <c r="L17" s="292"/>
    </row>
    <row r="18" spans="1:12" ht="22.5" customHeight="1">
      <c r="A18" s="143" t="s">
        <v>18</v>
      </c>
      <c r="B18" s="238" t="s">
        <v>36</v>
      </c>
      <c r="C18" s="286"/>
      <c r="D18" s="286"/>
      <c r="E18" s="286"/>
      <c r="F18" s="286">
        <f>SUM(F19:F20)</f>
        <v>41</v>
      </c>
      <c r="G18" s="286">
        <f t="shared" ref="G18:K18" si="6">SUM(G19:G20)</f>
        <v>0</v>
      </c>
      <c r="H18" s="287">
        <f t="shared" si="6"/>
        <v>615000000</v>
      </c>
      <c r="I18" s="287">
        <f t="shared" si="6"/>
        <v>22550000</v>
      </c>
      <c r="J18" s="287">
        <f t="shared" si="6"/>
        <v>20295000</v>
      </c>
      <c r="K18" s="287">
        <f t="shared" si="6"/>
        <v>2255000</v>
      </c>
      <c r="L18" s="286"/>
    </row>
    <row r="19" spans="1:12" ht="24" customHeight="1">
      <c r="A19" s="144">
        <v>1</v>
      </c>
      <c r="B19" s="288" t="s">
        <v>393</v>
      </c>
      <c r="C19" s="144" t="s">
        <v>394</v>
      </c>
      <c r="D19" s="289">
        <v>44561</v>
      </c>
      <c r="E19" s="289" t="s">
        <v>395</v>
      </c>
      <c r="F19" s="144">
        <v>40</v>
      </c>
      <c r="G19" s="144">
        <v>0</v>
      </c>
      <c r="H19" s="291">
        <f t="shared" ref="H19:H20" si="7">(F19+G19)*15000000</f>
        <v>600000000</v>
      </c>
      <c r="I19" s="292">
        <f t="shared" ref="I19:I20" si="8">J19+K19</f>
        <v>22000000</v>
      </c>
      <c r="J19" s="292">
        <f t="shared" ref="J19:J20" si="9">F19*550000*90%+G19*550000*20%</f>
        <v>19800000</v>
      </c>
      <c r="K19" s="292">
        <f t="shared" ref="K19:K20" si="10">F19*550000*10%+G19*550000*80%</f>
        <v>2200000</v>
      </c>
      <c r="L19" s="292"/>
    </row>
    <row r="20" spans="1:12" ht="24" customHeight="1">
      <c r="A20" s="144">
        <v>2</v>
      </c>
      <c r="B20" s="288" t="s">
        <v>396</v>
      </c>
      <c r="C20" s="144" t="s">
        <v>397</v>
      </c>
      <c r="D20" s="289">
        <v>44561</v>
      </c>
      <c r="E20" s="289" t="s">
        <v>395</v>
      </c>
      <c r="F20" s="144">
        <v>1</v>
      </c>
      <c r="G20" s="144">
        <v>0</v>
      </c>
      <c r="H20" s="291">
        <f t="shared" si="7"/>
        <v>15000000</v>
      </c>
      <c r="I20" s="292">
        <f t="shared" si="8"/>
        <v>550000</v>
      </c>
      <c r="J20" s="292">
        <f t="shared" si="9"/>
        <v>495000</v>
      </c>
      <c r="K20" s="292">
        <f t="shared" si="10"/>
        <v>55000</v>
      </c>
      <c r="L20" s="292"/>
    </row>
    <row r="21" spans="1:12" ht="22.5" customHeight="1">
      <c r="A21" s="143" t="s">
        <v>20</v>
      </c>
      <c r="B21" s="238" t="s">
        <v>38</v>
      </c>
      <c r="C21" s="286"/>
      <c r="D21" s="286"/>
      <c r="E21" s="286"/>
      <c r="F21" s="286">
        <f>SUM(F22:F29)</f>
        <v>100</v>
      </c>
      <c r="G21" s="286">
        <f t="shared" ref="G21:K21" si="11">SUM(G22:G29)</f>
        <v>2</v>
      </c>
      <c r="H21" s="287">
        <f t="shared" si="11"/>
        <v>1530000000</v>
      </c>
      <c r="I21" s="287">
        <f t="shared" si="11"/>
        <v>56100000</v>
      </c>
      <c r="J21" s="287">
        <f t="shared" si="11"/>
        <v>49720000</v>
      </c>
      <c r="K21" s="287">
        <f t="shared" si="11"/>
        <v>6380000</v>
      </c>
      <c r="L21" s="286"/>
    </row>
    <row r="22" spans="1:12" ht="24" customHeight="1">
      <c r="A22" s="144">
        <v>1</v>
      </c>
      <c r="B22" s="288" t="s">
        <v>398</v>
      </c>
      <c r="C22" s="144" t="s">
        <v>399</v>
      </c>
      <c r="D22" s="289">
        <v>44561</v>
      </c>
      <c r="E22" s="289" t="s">
        <v>395</v>
      </c>
      <c r="F22" s="144">
        <v>8</v>
      </c>
      <c r="G22" s="144">
        <v>2</v>
      </c>
      <c r="H22" s="291">
        <f t="shared" ref="H22:H29" si="12">(F22+G22)*15000000</f>
        <v>150000000</v>
      </c>
      <c r="I22" s="292">
        <f t="shared" ref="I22:I29" si="13">J22+K22</f>
        <v>5500000</v>
      </c>
      <c r="J22" s="292">
        <f t="shared" ref="J22:J29" si="14">F22*550000*90%+G22*550000*20%</f>
        <v>4180000</v>
      </c>
      <c r="K22" s="292">
        <f t="shared" ref="K22:K29" si="15">F22*550000*10%+G22*550000*80%</f>
        <v>1320000</v>
      </c>
      <c r="L22" s="292"/>
    </row>
    <row r="23" spans="1:12" ht="24" customHeight="1">
      <c r="A23" s="144">
        <v>2</v>
      </c>
      <c r="B23" s="288" t="s">
        <v>398</v>
      </c>
      <c r="C23" s="144" t="s">
        <v>400</v>
      </c>
      <c r="D23" s="289">
        <v>44561</v>
      </c>
      <c r="E23" s="289" t="s">
        <v>395</v>
      </c>
      <c r="F23" s="144">
        <v>6</v>
      </c>
      <c r="G23" s="144">
        <v>0</v>
      </c>
      <c r="H23" s="291">
        <f t="shared" si="12"/>
        <v>90000000</v>
      </c>
      <c r="I23" s="292">
        <f t="shared" si="13"/>
        <v>3300000</v>
      </c>
      <c r="J23" s="292">
        <f t="shared" si="14"/>
        <v>2970000</v>
      </c>
      <c r="K23" s="292">
        <f t="shared" si="15"/>
        <v>330000</v>
      </c>
      <c r="L23" s="292"/>
    </row>
    <row r="24" spans="1:12" ht="24" customHeight="1">
      <c r="A24" s="144">
        <v>3</v>
      </c>
      <c r="B24" s="288" t="s">
        <v>398</v>
      </c>
      <c r="C24" s="144" t="s">
        <v>401</v>
      </c>
      <c r="D24" s="289">
        <v>44561</v>
      </c>
      <c r="E24" s="289" t="s">
        <v>395</v>
      </c>
      <c r="F24" s="144">
        <v>18</v>
      </c>
      <c r="G24" s="144">
        <v>0</v>
      </c>
      <c r="H24" s="291">
        <f t="shared" si="12"/>
        <v>270000000</v>
      </c>
      <c r="I24" s="292">
        <f t="shared" si="13"/>
        <v>9900000</v>
      </c>
      <c r="J24" s="292">
        <f t="shared" si="14"/>
        <v>8910000</v>
      </c>
      <c r="K24" s="292">
        <f t="shared" si="15"/>
        <v>990000</v>
      </c>
      <c r="L24" s="292"/>
    </row>
    <row r="25" spans="1:12" ht="24" customHeight="1">
      <c r="A25" s="144">
        <v>4</v>
      </c>
      <c r="B25" s="288" t="s">
        <v>398</v>
      </c>
      <c r="C25" s="144" t="s">
        <v>402</v>
      </c>
      <c r="D25" s="289">
        <v>44561</v>
      </c>
      <c r="E25" s="289" t="s">
        <v>395</v>
      </c>
      <c r="F25" s="144">
        <v>3</v>
      </c>
      <c r="G25" s="144">
        <v>0</v>
      </c>
      <c r="H25" s="291">
        <f t="shared" si="12"/>
        <v>45000000</v>
      </c>
      <c r="I25" s="292">
        <f t="shared" si="13"/>
        <v>1650000</v>
      </c>
      <c r="J25" s="292">
        <f t="shared" si="14"/>
        <v>1485000</v>
      </c>
      <c r="K25" s="292">
        <f t="shared" si="15"/>
        <v>165000</v>
      </c>
      <c r="L25" s="292"/>
    </row>
    <row r="26" spans="1:12" ht="24" customHeight="1">
      <c r="A26" s="144">
        <v>5</v>
      </c>
      <c r="B26" s="288" t="s">
        <v>398</v>
      </c>
      <c r="C26" s="144" t="s">
        <v>403</v>
      </c>
      <c r="D26" s="289">
        <v>44561</v>
      </c>
      <c r="E26" s="289" t="s">
        <v>395</v>
      </c>
      <c r="F26" s="144">
        <v>7</v>
      </c>
      <c r="G26" s="144">
        <v>0</v>
      </c>
      <c r="H26" s="291">
        <f t="shared" si="12"/>
        <v>105000000</v>
      </c>
      <c r="I26" s="292">
        <f t="shared" si="13"/>
        <v>3850000</v>
      </c>
      <c r="J26" s="292">
        <f t="shared" si="14"/>
        <v>3465000</v>
      </c>
      <c r="K26" s="292">
        <f t="shared" si="15"/>
        <v>385000</v>
      </c>
      <c r="L26" s="292"/>
    </row>
    <row r="27" spans="1:12" ht="24" customHeight="1">
      <c r="A27" s="144">
        <v>6</v>
      </c>
      <c r="B27" s="288" t="s">
        <v>398</v>
      </c>
      <c r="C27" s="144" t="s">
        <v>404</v>
      </c>
      <c r="D27" s="289">
        <v>44561</v>
      </c>
      <c r="E27" s="289" t="s">
        <v>395</v>
      </c>
      <c r="F27" s="144">
        <v>21</v>
      </c>
      <c r="G27" s="144">
        <v>0</v>
      </c>
      <c r="H27" s="291">
        <f t="shared" si="12"/>
        <v>315000000</v>
      </c>
      <c r="I27" s="292">
        <f t="shared" si="13"/>
        <v>11550000</v>
      </c>
      <c r="J27" s="292">
        <f t="shared" si="14"/>
        <v>10395000</v>
      </c>
      <c r="K27" s="292">
        <f t="shared" si="15"/>
        <v>1155000</v>
      </c>
      <c r="L27" s="292"/>
    </row>
    <row r="28" spans="1:12" ht="24" customHeight="1">
      <c r="A28" s="144">
        <v>7</v>
      </c>
      <c r="B28" s="288" t="s">
        <v>398</v>
      </c>
      <c r="C28" s="144" t="s">
        <v>405</v>
      </c>
      <c r="D28" s="289">
        <v>44561</v>
      </c>
      <c r="E28" s="289" t="s">
        <v>395</v>
      </c>
      <c r="F28" s="144">
        <v>23</v>
      </c>
      <c r="G28" s="144">
        <v>0</v>
      </c>
      <c r="H28" s="291">
        <f t="shared" si="12"/>
        <v>345000000</v>
      </c>
      <c r="I28" s="292">
        <f t="shared" si="13"/>
        <v>12650000</v>
      </c>
      <c r="J28" s="292">
        <f t="shared" si="14"/>
        <v>11385000</v>
      </c>
      <c r="K28" s="292">
        <f t="shared" si="15"/>
        <v>1265000</v>
      </c>
      <c r="L28" s="292"/>
    </row>
    <row r="29" spans="1:12" ht="24" customHeight="1">
      <c r="A29" s="144">
        <v>8</v>
      </c>
      <c r="B29" s="288" t="s">
        <v>398</v>
      </c>
      <c r="C29" s="144" t="s">
        <v>406</v>
      </c>
      <c r="D29" s="289">
        <v>44561</v>
      </c>
      <c r="E29" s="289" t="s">
        <v>395</v>
      </c>
      <c r="F29" s="144">
        <v>14</v>
      </c>
      <c r="G29" s="144">
        <v>0</v>
      </c>
      <c r="H29" s="291">
        <f t="shared" si="12"/>
        <v>210000000</v>
      </c>
      <c r="I29" s="292">
        <f t="shared" si="13"/>
        <v>7700000</v>
      </c>
      <c r="J29" s="292">
        <f t="shared" si="14"/>
        <v>6930000</v>
      </c>
      <c r="K29" s="292">
        <f t="shared" si="15"/>
        <v>770000</v>
      </c>
      <c r="L29" s="292"/>
    </row>
    <row r="30" spans="1:12" ht="22.5" customHeight="1">
      <c r="A30" s="143" t="s">
        <v>340</v>
      </c>
      <c r="B30" s="238" t="s">
        <v>407</v>
      </c>
      <c r="C30" s="286"/>
      <c r="D30" s="286"/>
      <c r="E30" s="286"/>
      <c r="F30" s="286">
        <f>SUM(F31:F40)</f>
        <v>316</v>
      </c>
      <c r="G30" s="286">
        <f t="shared" ref="G30:K30" si="16">SUM(G31:G40)</f>
        <v>0</v>
      </c>
      <c r="H30" s="287">
        <f t="shared" si="16"/>
        <v>4740000000</v>
      </c>
      <c r="I30" s="287">
        <f t="shared" si="16"/>
        <v>173800000</v>
      </c>
      <c r="J30" s="287">
        <f t="shared" si="16"/>
        <v>156420000</v>
      </c>
      <c r="K30" s="287">
        <f t="shared" si="16"/>
        <v>17380000</v>
      </c>
      <c r="L30" s="286"/>
    </row>
    <row r="31" spans="1:12" ht="24" customHeight="1">
      <c r="A31" s="144">
        <v>1</v>
      </c>
      <c r="B31" s="288" t="s">
        <v>408</v>
      </c>
      <c r="C31" s="144" t="s">
        <v>409</v>
      </c>
      <c r="D31" s="289">
        <v>44560</v>
      </c>
      <c r="E31" s="289" t="s">
        <v>378</v>
      </c>
      <c r="F31" s="144">
        <v>10</v>
      </c>
      <c r="G31" s="144">
        <v>0</v>
      </c>
      <c r="H31" s="291">
        <f t="shared" ref="H31:H40" si="17">(F31+G31)*15000000</f>
        <v>150000000</v>
      </c>
      <c r="I31" s="292">
        <f t="shared" ref="I31:I40" si="18">J31+K31</f>
        <v>5500000</v>
      </c>
      <c r="J31" s="292">
        <f t="shared" ref="J31:J40" si="19">F31*550000*90%+G31*550000*20%</f>
        <v>4950000</v>
      </c>
      <c r="K31" s="292">
        <f t="shared" ref="K31:K40" si="20">F31*550000*10%+G31*550000*80%</f>
        <v>550000</v>
      </c>
      <c r="L31" s="292"/>
    </row>
    <row r="32" spans="1:12" ht="24" customHeight="1">
      <c r="A32" s="144">
        <v>2</v>
      </c>
      <c r="B32" s="288" t="s">
        <v>410</v>
      </c>
      <c r="C32" s="144" t="s">
        <v>411</v>
      </c>
      <c r="D32" s="289">
        <v>44560</v>
      </c>
      <c r="E32" s="289" t="s">
        <v>378</v>
      </c>
      <c r="F32" s="144">
        <v>39</v>
      </c>
      <c r="G32" s="144">
        <v>0</v>
      </c>
      <c r="H32" s="291">
        <f t="shared" si="17"/>
        <v>585000000</v>
      </c>
      <c r="I32" s="292">
        <f t="shared" si="18"/>
        <v>21450000</v>
      </c>
      <c r="J32" s="292">
        <f t="shared" si="19"/>
        <v>19305000</v>
      </c>
      <c r="K32" s="292">
        <f t="shared" si="20"/>
        <v>2145000</v>
      </c>
      <c r="L32" s="292"/>
    </row>
    <row r="33" spans="1:12" ht="24" customHeight="1">
      <c r="A33" s="144">
        <v>3</v>
      </c>
      <c r="B33" s="288" t="s">
        <v>412</v>
      </c>
      <c r="C33" s="144" t="s">
        <v>413</v>
      </c>
      <c r="D33" s="289">
        <v>44560</v>
      </c>
      <c r="E33" s="289" t="s">
        <v>378</v>
      </c>
      <c r="F33" s="144">
        <v>18</v>
      </c>
      <c r="G33" s="144">
        <v>0</v>
      </c>
      <c r="H33" s="291">
        <f t="shared" si="17"/>
        <v>270000000</v>
      </c>
      <c r="I33" s="292">
        <f t="shared" si="18"/>
        <v>9900000</v>
      </c>
      <c r="J33" s="292">
        <f t="shared" si="19"/>
        <v>8910000</v>
      </c>
      <c r="K33" s="292">
        <f t="shared" si="20"/>
        <v>990000</v>
      </c>
      <c r="L33" s="292"/>
    </row>
    <row r="34" spans="1:12" ht="24" customHeight="1">
      <c r="A34" s="144">
        <v>4</v>
      </c>
      <c r="B34" s="288" t="s">
        <v>414</v>
      </c>
      <c r="C34" s="144" t="s">
        <v>415</v>
      </c>
      <c r="D34" s="289">
        <v>44560</v>
      </c>
      <c r="E34" s="289" t="s">
        <v>378</v>
      </c>
      <c r="F34" s="144">
        <v>36</v>
      </c>
      <c r="G34" s="144">
        <v>0</v>
      </c>
      <c r="H34" s="291">
        <f t="shared" si="17"/>
        <v>540000000</v>
      </c>
      <c r="I34" s="292">
        <f t="shared" si="18"/>
        <v>19800000</v>
      </c>
      <c r="J34" s="292">
        <f t="shared" si="19"/>
        <v>17820000</v>
      </c>
      <c r="K34" s="292">
        <f t="shared" si="20"/>
        <v>1980000</v>
      </c>
      <c r="L34" s="292"/>
    </row>
    <row r="35" spans="1:12" ht="24" customHeight="1">
      <c r="A35" s="144">
        <v>5</v>
      </c>
      <c r="B35" s="288" t="s">
        <v>416</v>
      </c>
      <c r="C35" s="144" t="s">
        <v>417</v>
      </c>
      <c r="D35" s="289">
        <v>44560</v>
      </c>
      <c r="E35" s="289" t="s">
        <v>378</v>
      </c>
      <c r="F35" s="144">
        <v>20</v>
      </c>
      <c r="G35" s="144">
        <v>0</v>
      </c>
      <c r="H35" s="291">
        <f t="shared" si="17"/>
        <v>300000000</v>
      </c>
      <c r="I35" s="292">
        <f t="shared" si="18"/>
        <v>11000000</v>
      </c>
      <c r="J35" s="292">
        <f t="shared" si="19"/>
        <v>9900000</v>
      </c>
      <c r="K35" s="292">
        <f t="shared" si="20"/>
        <v>1100000</v>
      </c>
      <c r="L35" s="292"/>
    </row>
    <row r="36" spans="1:12" ht="24" customHeight="1">
      <c r="A36" s="144">
        <v>6</v>
      </c>
      <c r="B36" s="288" t="s">
        <v>418</v>
      </c>
      <c r="C36" s="144" t="s">
        <v>419</v>
      </c>
      <c r="D36" s="289">
        <v>44560</v>
      </c>
      <c r="E36" s="289" t="s">
        <v>378</v>
      </c>
      <c r="F36" s="144">
        <v>15</v>
      </c>
      <c r="G36" s="144">
        <v>0</v>
      </c>
      <c r="H36" s="291">
        <f t="shared" si="17"/>
        <v>225000000</v>
      </c>
      <c r="I36" s="292">
        <f t="shared" si="18"/>
        <v>8250000</v>
      </c>
      <c r="J36" s="292">
        <f t="shared" si="19"/>
        <v>7425000</v>
      </c>
      <c r="K36" s="292">
        <f t="shared" si="20"/>
        <v>825000</v>
      </c>
      <c r="L36" s="292"/>
    </row>
    <row r="37" spans="1:12" ht="24" customHeight="1">
      <c r="A37" s="144">
        <v>7</v>
      </c>
      <c r="B37" s="288" t="s">
        <v>420</v>
      </c>
      <c r="C37" s="144" t="s">
        <v>421</v>
      </c>
      <c r="D37" s="289">
        <v>44560</v>
      </c>
      <c r="E37" s="289" t="s">
        <v>378</v>
      </c>
      <c r="F37" s="144">
        <v>65</v>
      </c>
      <c r="G37" s="144">
        <v>0</v>
      </c>
      <c r="H37" s="291">
        <f t="shared" si="17"/>
        <v>975000000</v>
      </c>
      <c r="I37" s="292">
        <f t="shared" si="18"/>
        <v>35750000</v>
      </c>
      <c r="J37" s="292">
        <f t="shared" si="19"/>
        <v>32175000</v>
      </c>
      <c r="K37" s="292">
        <f t="shared" si="20"/>
        <v>3575000</v>
      </c>
      <c r="L37" s="292"/>
    </row>
    <row r="38" spans="1:12" ht="24" customHeight="1">
      <c r="A38" s="144">
        <v>8</v>
      </c>
      <c r="B38" s="288" t="s">
        <v>414</v>
      </c>
      <c r="C38" s="144" t="s">
        <v>422</v>
      </c>
      <c r="D38" s="289">
        <v>44560</v>
      </c>
      <c r="E38" s="289" t="s">
        <v>378</v>
      </c>
      <c r="F38" s="144">
        <v>11</v>
      </c>
      <c r="G38" s="144">
        <v>0</v>
      </c>
      <c r="H38" s="291">
        <f t="shared" si="17"/>
        <v>165000000</v>
      </c>
      <c r="I38" s="292">
        <f t="shared" si="18"/>
        <v>6050000</v>
      </c>
      <c r="J38" s="292">
        <f t="shared" si="19"/>
        <v>5445000</v>
      </c>
      <c r="K38" s="292">
        <f t="shared" si="20"/>
        <v>605000</v>
      </c>
      <c r="L38" s="292"/>
    </row>
    <row r="39" spans="1:12" ht="24" customHeight="1">
      <c r="A39" s="144">
        <v>9</v>
      </c>
      <c r="B39" s="288" t="s">
        <v>423</v>
      </c>
      <c r="C39" s="144" t="s">
        <v>424</v>
      </c>
      <c r="D39" s="289">
        <v>44560</v>
      </c>
      <c r="E39" s="289" t="s">
        <v>378</v>
      </c>
      <c r="F39" s="144">
        <v>62</v>
      </c>
      <c r="G39" s="144">
        <v>0</v>
      </c>
      <c r="H39" s="291">
        <f t="shared" si="17"/>
        <v>930000000</v>
      </c>
      <c r="I39" s="292">
        <f t="shared" si="18"/>
        <v>34100000</v>
      </c>
      <c r="J39" s="292">
        <f t="shared" si="19"/>
        <v>30690000</v>
      </c>
      <c r="K39" s="292">
        <f t="shared" si="20"/>
        <v>3410000</v>
      </c>
      <c r="L39" s="292"/>
    </row>
    <row r="40" spans="1:12" ht="24" customHeight="1">
      <c r="A40" s="144">
        <v>10</v>
      </c>
      <c r="B40" s="288" t="s">
        <v>425</v>
      </c>
      <c r="C40" s="144" t="s">
        <v>426</v>
      </c>
      <c r="D40" s="289">
        <v>44560</v>
      </c>
      <c r="E40" s="289" t="s">
        <v>378</v>
      </c>
      <c r="F40" s="144">
        <v>40</v>
      </c>
      <c r="G40" s="144">
        <v>0</v>
      </c>
      <c r="H40" s="291">
        <f t="shared" si="17"/>
        <v>600000000</v>
      </c>
      <c r="I40" s="292">
        <f t="shared" si="18"/>
        <v>22000000</v>
      </c>
      <c r="J40" s="292">
        <f t="shared" si="19"/>
        <v>19800000</v>
      </c>
      <c r="K40" s="292">
        <f t="shared" si="20"/>
        <v>2200000</v>
      </c>
      <c r="L40" s="292"/>
    </row>
    <row r="41" spans="1:12" ht="22.5" customHeight="1">
      <c r="A41" s="143" t="s">
        <v>352</v>
      </c>
      <c r="B41" s="238" t="s">
        <v>39</v>
      </c>
      <c r="C41" s="286"/>
      <c r="D41" s="286"/>
      <c r="E41" s="286"/>
      <c r="F41" s="286">
        <f>F42+F43</f>
        <v>58</v>
      </c>
      <c r="G41" s="286">
        <f t="shared" ref="G41:K41" si="21">G42+G43</f>
        <v>0</v>
      </c>
      <c r="H41" s="287">
        <f>H42+H43</f>
        <v>870000000</v>
      </c>
      <c r="I41" s="287">
        <f t="shared" si="21"/>
        <v>31900000</v>
      </c>
      <c r="J41" s="287">
        <f t="shared" si="21"/>
        <v>28710000</v>
      </c>
      <c r="K41" s="287">
        <f t="shared" si="21"/>
        <v>3190000</v>
      </c>
      <c r="L41" s="286"/>
    </row>
    <row r="42" spans="1:12" ht="24" customHeight="1">
      <c r="A42" s="144">
        <v>1</v>
      </c>
      <c r="B42" s="288" t="s">
        <v>129</v>
      </c>
      <c r="C42" s="144" t="s">
        <v>427</v>
      </c>
      <c r="D42" s="289">
        <v>44560</v>
      </c>
      <c r="E42" s="289" t="s">
        <v>395</v>
      </c>
      <c r="F42" s="144">
        <v>19</v>
      </c>
      <c r="G42" s="144">
        <v>0</v>
      </c>
      <c r="H42" s="291">
        <f t="shared" ref="H42:H43" si="22">(F42+G42)*15000000</f>
        <v>285000000</v>
      </c>
      <c r="I42" s="292">
        <f t="shared" ref="I42:I43" si="23">J42+K42</f>
        <v>10450000</v>
      </c>
      <c r="J42" s="292">
        <f t="shared" ref="J42:J43" si="24">F42*550000*90%+G42*550000*20%</f>
        <v>9405000</v>
      </c>
      <c r="K42" s="292">
        <f t="shared" ref="K42:K43" si="25">F42*550000*10%+G42*550000*80%</f>
        <v>1045000</v>
      </c>
      <c r="L42" s="292"/>
    </row>
    <row r="43" spans="1:12" ht="24" customHeight="1">
      <c r="A43" s="144">
        <v>2</v>
      </c>
      <c r="B43" s="288" t="s">
        <v>129</v>
      </c>
      <c r="C43" s="144" t="s">
        <v>428</v>
      </c>
      <c r="D43" s="289">
        <v>44560</v>
      </c>
      <c r="E43" s="289" t="s">
        <v>395</v>
      </c>
      <c r="F43" s="144">
        <v>39</v>
      </c>
      <c r="G43" s="144">
        <v>0</v>
      </c>
      <c r="H43" s="291">
        <f t="shared" si="22"/>
        <v>585000000</v>
      </c>
      <c r="I43" s="292">
        <f t="shared" si="23"/>
        <v>21450000</v>
      </c>
      <c r="J43" s="292">
        <f t="shared" si="24"/>
        <v>19305000</v>
      </c>
      <c r="K43" s="292">
        <f t="shared" si="25"/>
        <v>2145000</v>
      </c>
      <c r="L43" s="292"/>
    </row>
    <row r="44" spans="1:12" ht="22.5" customHeight="1">
      <c r="A44" s="143" t="s">
        <v>356</v>
      </c>
      <c r="B44" s="238" t="s">
        <v>35</v>
      </c>
      <c r="C44" s="286"/>
      <c r="D44" s="286"/>
      <c r="E44" s="286"/>
      <c r="F44" s="286">
        <f>SUM(F45:F49)</f>
        <v>170</v>
      </c>
      <c r="G44" s="286">
        <f t="shared" ref="G44:K44" si="26">SUM(G45:G49)</f>
        <v>0</v>
      </c>
      <c r="H44" s="287">
        <f t="shared" si="26"/>
        <v>2550000000</v>
      </c>
      <c r="I44" s="287">
        <f t="shared" si="26"/>
        <v>93500000</v>
      </c>
      <c r="J44" s="287">
        <f t="shared" si="26"/>
        <v>84150000</v>
      </c>
      <c r="K44" s="287">
        <f t="shared" si="26"/>
        <v>9350000</v>
      </c>
      <c r="L44" s="286"/>
    </row>
    <row r="45" spans="1:12" ht="24" customHeight="1">
      <c r="A45" s="144">
        <v>1</v>
      </c>
      <c r="B45" s="288" t="s">
        <v>429</v>
      </c>
      <c r="C45" s="144" t="s">
        <v>430</v>
      </c>
      <c r="D45" s="289">
        <v>44560</v>
      </c>
      <c r="E45" s="289" t="s">
        <v>378</v>
      </c>
      <c r="F45" s="144">
        <v>101</v>
      </c>
      <c r="G45" s="144">
        <v>0</v>
      </c>
      <c r="H45" s="291">
        <f t="shared" ref="H45:H49" si="27">(F45+G45)*15000000</f>
        <v>1515000000</v>
      </c>
      <c r="I45" s="292">
        <f t="shared" ref="I45:I49" si="28">J45+K45</f>
        <v>55550000</v>
      </c>
      <c r="J45" s="292">
        <f t="shared" ref="J45:J49" si="29">F45*550000*90%+G45*550000*20%</f>
        <v>49995000</v>
      </c>
      <c r="K45" s="292">
        <f t="shared" ref="K45:K49" si="30">F45*550000*10%+G45*550000*80%</f>
        <v>5555000</v>
      </c>
      <c r="L45" s="292"/>
    </row>
    <row r="46" spans="1:12" ht="24" customHeight="1">
      <c r="A46" s="144">
        <v>2</v>
      </c>
      <c r="B46" s="288" t="s">
        <v>130</v>
      </c>
      <c r="C46" s="144" t="s">
        <v>431</v>
      </c>
      <c r="D46" s="289">
        <v>44560</v>
      </c>
      <c r="E46" s="289" t="s">
        <v>378</v>
      </c>
      <c r="F46" s="144">
        <v>39</v>
      </c>
      <c r="G46" s="144">
        <v>0</v>
      </c>
      <c r="H46" s="291">
        <f t="shared" si="27"/>
        <v>585000000</v>
      </c>
      <c r="I46" s="292">
        <f t="shared" si="28"/>
        <v>21450000</v>
      </c>
      <c r="J46" s="292">
        <f t="shared" si="29"/>
        <v>19305000</v>
      </c>
      <c r="K46" s="292">
        <f t="shared" si="30"/>
        <v>2145000</v>
      </c>
      <c r="L46" s="292"/>
    </row>
    <row r="47" spans="1:12" ht="24" customHeight="1">
      <c r="A47" s="144">
        <v>3</v>
      </c>
      <c r="B47" s="288" t="s">
        <v>432</v>
      </c>
      <c r="C47" s="144" t="s">
        <v>433</v>
      </c>
      <c r="D47" s="289">
        <v>44560</v>
      </c>
      <c r="E47" s="289" t="s">
        <v>378</v>
      </c>
      <c r="F47" s="144">
        <v>11</v>
      </c>
      <c r="G47" s="144">
        <v>0</v>
      </c>
      <c r="H47" s="291">
        <f t="shared" si="27"/>
        <v>165000000</v>
      </c>
      <c r="I47" s="292">
        <f t="shared" si="28"/>
        <v>6050000</v>
      </c>
      <c r="J47" s="292">
        <f t="shared" si="29"/>
        <v>5445000</v>
      </c>
      <c r="K47" s="292">
        <f t="shared" si="30"/>
        <v>605000</v>
      </c>
      <c r="L47" s="292"/>
    </row>
    <row r="48" spans="1:12" ht="24" customHeight="1">
      <c r="A48" s="144">
        <v>4</v>
      </c>
      <c r="B48" s="288" t="s">
        <v>434</v>
      </c>
      <c r="C48" s="144" t="s">
        <v>435</v>
      </c>
      <c r="D48" s="289">
        <v>44560</v>
      </c>
      <c r="E48" s="289" t="s">
        <v>378</v>
      </c>
      <c r="F48" s="144">
        <v>7</v>
      </c>
      <c r="G48" s="144">
        <v>0</v>
      </c>
      <c r="H48" s="291">
        <f t="shared" si="27"/>
        <v>105000000</v>
      </c>
      <c r="I48" s="292">
        <f t="shared" si="28"/>
        <v>3850000</v>
      </c>
      <c r="J48" s="292">
        <f t="shared" si="29"/>
        <v>3465000</v>
      </c>
      <c r="K48" s="292">
        <f t="shared" si="30"/>
        <v>385000</v>
      </c>
      <c r="L48" s="292"/>
    </row>
    <row r="49" spans="1:12" ht="24" customHeight="1">
      <c r="A49" s="144">
        <v>5</v>
      </c>
      <c r="B49" s="288" t="s">
        <v>131</v>
      </c>
      <c r="C49" s="144" t="s">
        <v>436</v>
      </c>
      <c r="D49" s="289">
        <v>44560</v>
      </c>
      <c r="E49" s="289" t="s">
        <v>378</v>
      </c>
      <c r="F49" s="144">
        <v>12</v>
      </c>
      <c r="G49" s="144">
        <v>0</v>
      </c>
      <c r="H49" s="291">
        <f t="shared" si="27"/>
        <v>180000000</v>
      </c>
      <c r="I49" s="292">
        <f t="shared" si="28"/>
        <v>6600000</v>
      </c>
      <c r="J49" s="292">
        <f t="shared" si="29"/>
        <v>5940000</v>
      </c>
      <c r="K49" s="292">
        <f t="shared" si="30"/>
        <v>660000</v>
      </c>
      <c r="L49" s="292"/>
    </row>
    <row r="50" spans="1:12" ht="22.5" customHeight="1">
      <c r="A50" s="143" t="s">
        <v>359</v>
      </c>
      <c r="B50" s="238" t="s">
        <v>33</v>
      </c>
      <c r="C50" s="286"/>
      <c r="D50" s="286"/>
      <c r="E50" s="286"/>
      <c r="F50" s="286">
        <f>F51</f>
        <v>14</v>
      </c>
      <c r="G50" s="286">
        <f t="shared" ref="G50:K50" si="31">G51</f>
        <v>0</v>
      </c>
      <c r="H50" s="287">
        <f t="shared" si="31"/>
        <v>210000000</v>
      </c>
      <c r="I50" s="287">
        <f t="shared" si="31"/>
        <v>7700000</v>
      </c>
      <c r="J50" s="287">
        <f t="shared" si="31"/>
        <v>6930000</v>
      </c>
      <c r="K50" s="287">
        <f t="shared" si="31"/>
        <v>770000</v>
      </c>
      <c r="L50" s="286"/>
    </row>
    <row r="51" spans="1:12" ht="24" customHeight="1">
      <c r="A51" s="144">
        <v>1</v>
      </c>
      <c r="B51" s="288" t="s">
        <v>437</v>
      </c>
      <c r="C51" s="144" t="s">
        <v>438</v>
      </c>
      <c r="D51" s="289">
        <v>44560</v>
      </c>
      <c r="E51" s="289" t="s">
        <v>378</v>
      </c>
      <c r="F51" s="144">
        <v>14</v>
      </c>
      <c r="G51" s="144">
        <v>0</v>
      </c>
      <c r="H51" s="291">
        <f t="shared" ref="H51" si="32">(F51+G51)*15000000</f>
        <v>210000000</v>
      </c>
      <c r="I51" s="292">
        <f t="shared" ref="I51" si="33">J51+K51</f>
        <v>7700000</v>
      </c>
      <c r="J51" s="292">
        <f t="shared" ref="J51" si="34">F51*550000*90%+G51*550000*20%</f>
        <v>6930000</v>
      </c>
      <c r="K51" s="292">
        <f t="shared" ref="K51" si="35">F51*550000*10%+G51*550000*80%</f>
        <v>770000</v>
      </c>
      <c r="L51" s="292"/>
    </row>
    <row r="52" spans="1:12" ht="7.5" customHeight="1">
      <c r="A52" s="293"/>
      <c r="B52" s="293"/>
      <c r="C52" s="293"/>
      <c r="D52" s="293"/>
      <c r="E52" s="293"/>
      <c r="F52" s="293"/>
      <c r="G52" s="293"/>
      <c r="H52" s="293"/>
      <c r="I52" s="293"/>
      <c r="J52" s="293"/>
      <c r="K52" s="293"/>
      <c r="L52" s="293"/>
    </row>
    <row r="53" spans="1:12">
      <c r="A53" s="786" t="s">
        <v>439</v>
      </c>
      <c r="B53" s="786"/>
      <c r="C53" s="786"/>
      <c r="D53" s="786"/>
      <c r="E53" s="786"/>
      <c r="F53" s="786"/>
      <c r="G53" s="786"/>
      <c r="H53" s="786"/>
      <c r="I53" s="786"/>
      <c r="J53" s="786"/>
      <c r="K53" s="786"/>
      <c r="L53" s="786"/>
    </row>
    <row r="54" spans="1:12">
      <c r="A54" s="786"/>
      <c r="B54" s="786"/>
      <c r="C54" s="786"/>
      <c r="D54" s="786"/>
      <c r="E54" s="786"/>
      <c r="F54" s="786"/>
      <c r="G54" s="786"/>
      <c r="H54" s="786"/>
      <c r="I54" s="786"/>
      <c r="J54" s="786"/>
      <c r="K54" s="786"/>
      <c r="L54" s="786"/>
    </row>
    <row r="55" spans="1:12">
      <c r="A55" s="786"/>
      <c r="B55" s="786"/>
      <c r="C55" s="786"/>
      <c r="D55" s="786"/>
      <c r="E55" s="786"/>
      <c r="F55" s="786"/>
      <c r="G55" s="786"/>
      <c r="H55" s="786"/>
      <c r="I55" s="786"/>
      <c r="J55" s="786"/>
      <c r="K55" s="786"/>
      <c r="L55" s="786"/>
    </row>
  </sheetData>
  <mergeCells count="11">
    <mergeCell ref="A53:L55"/>
    <mergeCell ref="I1:L1"/>
    <mergeCell ref="A5:A6"/>
    <mergeCell ref="B5:E5"/>
    <mergeCell ref="F5:H5"/>
    <mergeCell ref="I5:K5"/>
    <mergeCell ref="L5:L6"/>
    <mergeCell ref="A1:B1"/>
    <mergeCell ref="A2:L2"/>
    <mergeCell ref="A3:L3"/>
    <mergeCell ref="A4:L4"/>
  </mergeCells>
  <printOptions horizontalCentered="1"/>
  <pageMargins left="0.15748031496062992" right="0.15748031496062992" top="0.27559055118110237" bottom="0.31496062992125984" header="0.23622047244094491" footer="0.15748031496062992"/>
  <pageSetup paperSize="9" orientation="landscape" r:id="rId1"/>
  <headerFoot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M30"/>
  <sheetViews>
    <sheetView workbookViewId="0">
      <selection activeCell="L19" sqref="L19"/>
    </sheetView>
  </sheetViews>
  <sheetFormatPr defaultColWidth="9" defaultRowHeight="15.75"/>
  <cols>
    <col min="1" max="1" width="6.5" style="22" customWidth="1"/>
    <col min="2" max="2" width="21.375" style="23" customWidth="1"/>
    <col min="3" max="3" width="15.875" style="23" customWidth="1"/>
    <col min="4" max="7" width="10" style="23" customWidth="1"/>
    <col min="8" max="10" width="10.75" style="23" customWidth="1"/>
    <col min="11" max="11" width="13.5" style="23" customWidth="1"/>
    <col min="12" max="12" width="10.375" style="23" customWidth="1"/>
    <col min="13" max="257" width="9" style="23"/>
    <col min="258" max="258" width="6.5" style="23" customWidth="1"/>
    <col min="259" max="259" width="29.125" style="23" customWidth="1"/>
    <col min="260" max="264" width="18" style="23" customWidth="1"/>
    <col min="265" max="513" width="9" style="23"/>
    <col min="514" max="514" width="6.5" style="23" customWidth="1"/>
    <col min="515" max="515" width="29.125" style="23" customWidth="1"/>
    <col min="516" max="520" width="18" style="23" customWidth="1"/>
    <col min="521" max="769" width="9" style="23"/>
    <col min="770" max="770" width="6.5" style="23" customWidth="1"/>
    <col min="771" max="771" width="29.125" style="23" customWidth="1"/>
    <col min="772" max="776" width="18" style="23" customWidth="1"/>
    <col min="777" max="1025" width="9" style="23"/>
    <col min="1026" max="1026" width="6.5" style="23" customWidth="1"/>
    <col min="1027" max="1027" width="29.125" style="23" customWidth="1"/>
    <col min="1028" max="1032" width="18" style="23" customWidth="1"/>
    <col min="1033" max="1281" width="9" style="23"/>
    <col min="1282" max="1282" width="6.5" style="23" customWidth="1"/>
    <col min="1283" max="1283" width="29.125" style="23" customWidth="1"/>
    <col min="1284" max="1288" width="18" style="23" customWidth="1"/>
    <col min="1289" max="1537" width="9" style="23"/>
    <col min="1538" max="1538" width="6.5" style="23" customWidth="1"/>
    <col min="1539" max="1539" width="29.125" style="23" customWidth="1"/>
    <col min="1540" max="1544" width="18" style="23" customWidth="1"/>
    <col min="1545" max="1793" width="9" style="23"/>
    <col min="1794" max="1794" width="6.5" style="23" customWidth="1"/>
    <col min="1795" max="1795" width="29.125" style="23" customWidth="1"/>
    <col min="1796" max="1800" width="18" style="23" customWidth="1"/>
    <col min="1801" max="2049" width="9" style="23"/>
    <col min="2050" max="2050" width="6.5" style="23" customWidth="1"/>
    <col min="2051" max="2051" width="29.125" style="23" customWidth="1"/>
    <col min="2052" max="2056" width="18" style="23" customWidth="1"/>
    <col min="2057" max="2305" width="9" style="23"/>
    <col min="2306" max="2306" width="6.5" style="23" customWidth="1"/>
    <col min="2307" max="2307" width="29.125" style="23" customWidth="1"/>
    <col min="2308" max="2312" width="18" style="23" customWidth="1"/>
    <col min="2313" max="2561" width="9" style="23"/>
    <col min="2562" max="2562" width="6.5" style="23" customWidth="1"/>
    <col min="2563" max="2563" width="29.125" style="23" customWidth="1"/>
    <col min="2564" max="2568" width="18" style="23" customWidth="1"/>
    <col min="2569" max="2817" width="9" style="23"/>
    <col min="2818" max="2818" width="6.5" style="23" customWidth="1"/>
    <col min="2819" max="2819" width="29.125" style="23" customWidth="1"/>
    <col min="2820" max="2824" width="18" style="23" customWidth="1"/>
    <col min="2825" max="3073" width="9" style="23"/>
    <col min="3074" max="3074" width="6.5" style="23" customWidth="1"/>
    <col min="3075" max="3075" width="29.125" style="23" customWidth="1"/>
    <col min="3076" max="3080" width="18" style="23" customWidth="1"/>
    <col min="3081" max="3329" width="9" style="23"/>
    <col min="3330" max="3330" width="6.5" style="23" customWidth="1"/>
    <col min="3331" max="3331" width="29.125" style="23" customWidth="1"/>
    <col min="3332" max="3336" width="18" style="23" customWidth="1"/>
    <col min="3337" max="3585" width="9" style="23"/>
    <col min="3586" max="3586" width="6.5" style="23" customWidth="1"/>
    <col min="3587" max="3587" width="29.125" style="23" customWidth="1"/>
    <col min="3588" max="3592" width="18" style="23" customWidth="1"/>
    <col min="3593" max="3841" width="9" style="23"/>
    <col min="3842" max="3842" width="6.5" style="23" customWidth="1"/>
    <col min="3843" max="3843" width="29.125" style="23" customWidth="1"/>
    <col min="3844" max="3848" width="18" style="23" customWidth="1"/>
    <col min="3849" max="4097" width="9" style="23"/>
    <col min="4098" max="4098" width="6.5" style="23" customWidth="1"/>
    <col min="4099" max="4099" width="29.125" style="23" customWidth="1"/>
    <col min="4100" max="4104" width="18" style="23" customWidth="1"/>
    <col min="4105" max="4353" width="9" style="23"/>
    <col min="4354" max="4354" width="6.5" style="23" customWidth="1"/>
    <col min="4355" max="4355" width="29.125" style="23" customWidth="1"/>
    <col min="4356" max="4360" width="18" style="23" customWidth="1"/>
    <col min="4361" max="4609" width="9" style="23"/>
    <col min="4610" max="4610" width="6.5" style="23" customWidth="1"/>
    <col min="4611" max="4611" width="29.125" style="23" customWidth="1"/>
    <col min="4612" max="4616" width="18" style="23" customWidth="1"/>
    <col min="4617" max="4865" width="9" style="23"/>
    <col min="4866" max="4866" width="6.5" style="23" customWidth="1"/>
    <col min="4867" max="4867" width="29.125" style="23" customWidth="1"/>
    <col min="4868" max="4872" width="18" style="23" customWidth="1"/>
    <col min="4873" max="5121" width="9" style="23"/>
    <col min="5122" max="5122" width="6.5" style="23" customWidth="1"/>
    <col min="5123" max="5123" width="29.125" style="23" customWidth="1"/>
    <col min="5124" max="5128" width="18" style="23" customWidth="1"/>
    <col min="5129" max="5377" width="9" style="23"/>
    <col min="5378" max="5378" width="6.5" style="23" customWidth="1"/>
    <col min="5379" max="5379" width="29.125" style="23" customWidth="1"/>
    <col min="5380" max="5384" width="18" style="23" customWidth="1"/>
    <col min="5385" max="5633" width="9" style="23"/>
    <col min="5634" max="5634" width="6.5" style="23" customWidth="1"/>
    <col min="5635" max="5635" width="29.125" style="23" customWidth="1"/>
    <col min="5636" max="5640" width="18" style="23" customWidth="1"/>
    <col min="5641" max="5889" width="9" style="23"/>
    <col min="5890" max="5890" width="6.5" style="23" customWidth="1"/>
    <col min="5891" max="5891" width="29.125" style="23" customWidth="1"/>
    <col min="5892" max="5896" width="18" style="23" customWidth="1"/>
    <col min="5897" max="6145" width="9" style="23"/>
    <col min="6146" max="6146" width="6.5" style="23" customWidth="1"/>
    <col min="6147" max="6147" width="29.125" style="23" customWidth="1"/>
    <col min="6148" max="6152" width="18" style="23" customWidth="1"/>
    <col min="6153" max="6401" width="9" style="23"/>
    <col min="6402" max="6402" width="6.5" style="23" customWidth="1"/>
    <col min="6403" max="6403" width="29.125" style="23" customWidth="1"/>
    <col min="6404" max="6408" width="18" style="23" customWidth="1"/>
    <col min="6409" max="6657" width="9" style="23"/>
    <col min="6658" max="6658" width="6.5" style="23" customWidth="1"/>
    <col min="6659" max="6659" width="29.125" style="23" customWidth="1"/>
    <col min="6660" max="6664" width="18" style="23" customWidth="1"/>
    <col min="6665" max="6913" width="9" style="23"/>
    <col min="6914" max="6914" width="6.5" style="23" customWidth="1"/>
    <col min="6915" max="6915" width="29.125" style="23" customWidth="1"/>
    <col min="6916" max="6920" width="18" style="23" customWidth="1"/>
    <col min="6921" max="7169" width="9" style="23"/>
    <col min="7170" max="7170" width="6.5" style="23" customWidth="1"/>
    <col min="7171" max="7171" width="29.125" style="23" customWidth="1"/>
    <col min="7172" max="7176" width="18" style="23" customWidth="1"/>
    <col min="7177" max="7425" width="9" style="23"/>
    <col min="7426" max="7426" width="6.5" style="23" customWidth="1"/>
    <col min="7427" max="7427" width="29.125" style="23" customWidth="1"/>
    <col min="7428" max="7432" width="18" style="23" customWidth="1"/>
    <col min="7433" max="7681" width="9" style="23"/>
    <col min="7682" max="7682" width="6.5" style="23" customWidth="1"/>
    <col min="7683" max="7683" width="29.125" style="23" customWidth="1"/>
    <col min="7684" max="7688" width="18" style="23" customWidth="1"/>
    <col min="7689" max="7937" width="9" style="23"/>
    <col min="7938" max="7938" width="6.5" style="23" customWidth="1"/>
    <col min="7939" max="7939" width="29.125" style="23" customWidth="1"/>
    <col min="7940" max="7944" width="18" style="23" customWidth="1"/>
    <col min="7945" max="8193" width="9" style="23"/>
    <col min="8194" max="8194" width="6.5" style="23" customWidth="1"/>
    <col min="8195" max="8195" width="29.125" style="23" customWidth="1"/>
    <col min="8196" max="8200" width="18" style="23" customWidth="1"/>
    <col min="8201" max="8449" width="9" style="23"/>
    <col min="8450" max="8450" width="6.5" style="23" customWidth="1"/>
    <col min="8451" max="8451" width="29.125" style="23" customWidth="1"/>
    <col min="8452" max="8456" width="18" style="23" customWidth="1"/>
    <col min="8457" max="8705" width="9" style="23"/>
    <col min="8706" max="8706" width="6.5" style="23" customWidth="1"/>
    <col min="8707" max="8707" width="29.125" style="23" customWidth="1"/>
    <col min="8708" max="8712" width="18" style="23" customWidth="1"/>
    <col min="8713" max="8961" width="9" style="23"/>
    <col min="8962" max="8962" width="6.5" style="23" customWidth="1"/>
    <col min="8963" max="8963" width="29.125" style="23" customWidth="1"/>
    <col min="8964" max="8968" width="18" style="23" customWidth="1"/>
    <col min="8969" max="9217" width="9" style="23"/>
    <col min="9218" max="9218" width="6.5" style="23" customWidth="1"/>
    <col min="9219" max="9219" width="29.125" style="23" customWidth="1"/>
    <col min="9220" max="9224" width="18" style="23" customWidth="1"/>
    <col min="9225" max="9473" width="9" style="23"/>
    <col min="9474" max="9474" width="6.5" style="23" customWidth="1"/>
    <col min="9475" max="9475" width="29.125" style="23" customWidth="1"/>
    <col min="9476" max="9480" width="18" style="23" customWidth="1"/>
    <col min="9481" max="9729" width="9" style="23"/>
    <col min="9730" max="9730" width="6.5" style="23" customWidth="1"/>
    <col min="9731" max="9731" width="29.125" style="23" customWidth="1"/>
    <col min="9732" max="9736" width="18" style="23" customWidth="1"/>
    <col min="9737" max="9985" width="9" style="23"/>
    <col min="9986" max="9986" width="6.5" style="23" customWidth="1"/>
    <col min="9987" max="9987" width="29.125" style="23" customWidth="1"/>
    <col min="9988" max="9992" width="18" style="23" customWidth="1"/>
    <col min="9993" max="10241" width="9" style="23"/>
    <col min="10242" max="10242" width="6.5" style="23" customWidth="1"/>
    <col min="10243" max="10243" width="29.125" style="23" customWidth="1"/>
    <col min="10244" max="10248" width="18" style="23" customWidth="1"/>
    <col min="10249" max="10497" width="9" style="23"/>
    <col min="10498" max="10498" width="6.5" style="23" customWidth="1"/>
    <col min="10499" max="10499" width="29.125" style="23" customWidth="1"/>
    <col min="10500" max="10504" width="18" style="23" customWidth="1"/>
    <col min="10505" max="10753" width="9" style="23"/>
    <col min="10754" max="10754" width="6.5" style="23" customWidth="1"/>
    <col min="10755" max="10755" width="29.125" style="23" customWidth="1"/>
    <col min="10756" max="10760" width="18" style="23" customWidth="1"/>
    <col min="10761" max="11009" width="9" style="23"/>
    <col min="11010" max="11010" width="6.5" style="23" customWidth="1"/>
    <col min="11011" max="11011" width="29.125" style="23" customWidth="1"/>
    <col min="11012" max="11016" width="18" style="23" customWidth="1"/>
    <col min="11017" max="11265" width="9" style="23"/>
    <col min="11266" max="11266" width="6.5" style="23" customWidth="1"/>
    <col min="11267" max="11267" width="29.125" style="23" customWidth="1"/>
    <col min="11268" max="11272" width="18" style="23" customWidth="1"/>
    <col min="11273" max="11521" width="9" style="23"/>
    <col min="11522" max="11522" width="6.5" style="23" customWidth="1"/>
    <col min="11523" max="11523" width="29.125" style="23" customWidth="1"/>
    <col min="11524" max="11528" width="18" style="23" customWidth="1"/>
    <col min="11529" max="11777" width="9" style="23"/>
    <col min="11778" max="11778" width="6.5" style="23" customWidth="1"/>
    <col min="11779" max="11779" width="29.125" style="23" customWidth="1"/>
    <col min="11780" max="11784" width="18" style="23" customWidth="1"/>
    <col min="11785" max="12033" width="9" style="23"/>
    <col min="12034" max="12034" width="6.5" style="23" customWidth="1"/>
    <col min="12035" max="12035" width="29.125" style="23" customWidth="1"/>
    <col min="12036" max="12040" width="18" style="23" customWidth="1"/>
    <col min="12041" max="12289" width="9" style="23"/>
    <col min="12290" max="12290" width="6.5" style="23" customWidth="1"/>
    <col min="12291" max="12291" width="29.125" style="23" customWidth="1"/>
    <col min="12292" max="12296" width="18" style="23" customWidth="1"/>
    <col min="12297" max="12545" width="9" style="23"/>
    <col min="12546" max="12546" width="6.5" style="23" customWidth="1"/>
    <col min="12547" max="12547" width="29.125" style="23" customWidth="1"/>
    <col min="12548" max="12552" width="18" style="23" customWidth="1"/>
    <col min="12553" max="12801" width="9" style="23"/>
    <col min="12802" max="12802" width="6.5" style="23" customWidth="1"/>
    <col min="12803" max="12803" width="29.125" style="23" customWidth="1"/>
    <col min="12804" max="12808" width="18" style="23" customWidth="1"/>
    <col min="12809" max="13057" width="9" style="23"/>
    <col min="13058" max="13058" width="6.5" style="23" customWidth="1"/>
    <col min="13059" max="13059" width="29.125" style="23" customWidth="1"/>
    <col min="13060" max="13064" width="18" style="23" customWidth="1"/>
    <col min="13065" max="13313" width="9" style="23"/>
    <col min="13314" max="13314" width="6.5" style="23" customWidth="1"/>
    <col min="13315" max="13315" width="29.125" style="23" customWidth="1"/>
    <col min="13316" max="13320" width="18" style="23" customWidth="1"/>
    <col min="13321" max="13569" width="9" style="23"/>
    <col min="13570" max="13570" width="6.5" style="23" customWidth="1"/>
    <col min="13571" max="13571" width="29.125" style="23" customWidth="1"/>
    <col min="13572" max="13576" width="18" style="23" customWidth="1"/>
    <col min="13577" max="13825" width="9" style="23"/>
    <col min="13826" max="13826" width="6.5" style="23" customWidth="1"/>
    <col min="13827" max="13827" width="29.125" style="23" customWidth="1"/>
    <col min="13828" max="13832" width="18" style="23" customWidth="1"/>
    <col min="13833" max="14081" width="9" style="23"/>
    <col min="14082" max="14082" width="6.5" style="23" customWidth="1"/>
    <col min="14083" max="14083" width="29.125" style="23" customWidth="1"/>
    <col min="14084" max="14088" width="18" style="23" customWidth="1"/>
    <col min="14089" max="14337" width="9" style="23"/>
    <col min="14338" max="14338" width="6.5" style="23" customWidth="1"/>
    <col min="14339" max="14339" width="29.125" style="23" customWidth="1"/>
    <col min="14340" max="14344" width="18" style="23" customWidth="1"/>
    <col min="14345" max="14593" width="9" style="23"/>
    <col min="14594" max="14594" width="6.5" style="23" customWidth="1"/>
    <col min="14595" max="14595" width="29.125" style="23" customWidth="1"/>
    <col min="14596" max="14600" width="18" style="23" customWidth="1"/>
    <col min="14601" max="14849" width="9" style="23"/>
    <col min="14850" max="14850" width="6.5" style="23" customWidth="1"/>
    <col min="14851" max="14851" width="29.125" style="23" customWidth="1"/>
    <col min="14852" max="14856" width="18" style="23" customWidth="1"/>
    <col min="14857" max="15105" width="9" style="23"/>
    <col min="15106" max="15106" width="6.5" style="23" customWidth="1"/>
    <col min="15107" max="15107" width="29.125" style="23" customWidth="1"/>
    <col min="15108" max="15112" width="18" style="23" customWidth="1"/>
    <col min="15113" max="15361" width="9" style="23"/>
    <col min="15362" max="15362" width="6.5" style="23" customWidth="1"/>
    <col min="15363" max="15363" width="29.125" style="23" customWidth="1"/>
    <col min="15364" max="15368" width="18" style="23" customWidth="1"/>
    <col min="15369" max="15617" width="9" style="23"/>
    <col min="15618" max="15618" width="6.5" style="23" customWidth="1"/>
    <col min="15619" max="15619" width="29.125" style="23" customWidth="1"/>
    <col min="15620" max="15624" width="18" style="23" customWidth="1"/>
    <col min="15625" max="15873" width="9" style="23"/>
    <col min="15874" max="15874" width="6.5" style="23" customWidth="1"/>
    <col min="15875" max="15875" width="29.125" style="23" customWidth="1"/>
    <col min="15876" max="15880" width="18" style="23" customWidth="1"/>
    <col min="15881" max="16129" width="9" style="23"/>
    <col min="16130" max="16130" width="6.5" style="23" customWidth="1"/>
    <col min="16131" max="16131" width="29.125" style="23" customWidth="1"/>
    <col min="16132" max="16136" width="18" style="23" customWidth="1"/>
    <col min="16137" max="16384" width="9" style="23"/>
  </cols>
  <sheetData>
    <row r="1" spans="1:13">
      <c r="A1" s="790" t="s">
        <v>0</v>
      </c>
      <c r="B1" s="790"/>
      <c r="C1" s="24"/>
      <c r="D1" s="24"/>
      <c r="E1" s="24"/>
      <c r="F1" s="791"/>
      <c r="G1" s="791"/>
      <c r="H1" s="25"/>
      <c r="I1" s="39"/>
      <c r="J1" s="792" t="s">
        <v>452</v>
      </c>
      <c r="K1" s="792"/>
    </row>
    <row r="2" spans="1:13" ht="27.2" customHeight="1">
      <c r="A2" s="793" t="s">
        <v>142</v>
      </c>
      <c r="B2" s="793"/>
      <c r="C2" s="793"/>
      <c r="D2" s="793"/>
      <c r="E2" s="793"/>
      <c r="F2" s="793"/>
      <c r="G2" s="793"/>
      <c r="H2" s="793"/>
      <c r="I2" s="793"/>
      <c r="J2" s="793"/>
      <c r="K2" s="793"/>
    </row>
    <row r="3" spans="1:13">
      <c r="A3" s="794" t="s">
        <v>21</v>
      </c>
      <c r="B3" s="794"/>
      <c r="C3" s="794"/>
      <c r="D3" s="794"/>
      <c r="E3" s="794"/>
      <c r="F3" s="794"/>
      <c r="G3" s="794"/>
      <c r="H3" s="794"/>
      <c r="I3" s="794"/>
      <c r="J3" s="794"/>
      <c r="K3" s="794"/>
    </row>
    <row r="4" spans="1:13">
      <c r="A4" s="26"/>
      <c r="B4" s="26"/>
      <c r="C4" s="26"/>
      <c r="D4" s="26"/>
      <c r="E4" s="26"/>
      <c r="F4" s="26"/>
      <c r="G4" s="26"/>
      <c r="H4" s="26"/>
      <c r="I4" s="26"/>
      <c r="J4" s="26"/>
      <c r="K4" s="26"/>
    </row>
    <row r="5" spans="1:13" s="16" customFormat="1" ht="21" customHeight="1">
      <c r="A5" s="795" t="s">
        <v>2</v>
      </c>
      <c r="B5" s="795" t="s">
        <v>143</v>
      </c>
      <c r="C5" s="795" t="s">
        <v>144</v>
      </c>
      <c r="D5" s="795" t="s">
        <v>5</v>
      </c>
      <c r="E5" s="795"/>
      <c r="F5" s="795"/>
      <c r="G5" s="795"/>
      <c r="H5" s="800" t="s">
        <v>145</v>
      </c>
      <c r="I5" s="801"/>
      <c r="J5" s="801"/>
      <c r="K5" s="802"/>
    </row>
    <row r="6" spans="1:13" s="16" customFormat="1" ht="21" customHeight="1">
      <c r="A6" s="795"/>
      <c r="B6" s="795"/>
      <c r="C6" s="795"/>
      <c r="D6" s="796" t="s">
        <v>146</v>
      </c>
      <c r="E6" s="796" t="s">
        <v>147</v>
      </c>
      <c r="F6" s="796" t="s">
        <v>133</v>
      </c>
      <c r="G6" s="796" t="s">
        <v>148</v>
      </c>
      <c r="H6" s="796" t="s">
        <v>149</v>
      </c>
      <c r="I6" s="798" t="s">
        <v>150</v>
      </c>
      <c r="J6" s="803" t="s">
        <v>5</v>
      </c>
      <c r="K6" s="804"/>
    </row>
    <row r="7" spans="1:13" s="16" customFormat="1" ht="66.75" customHeight="1">
      <c r="A7" s="795"/>
      <c r="B7" s="795"/>
      <c r="C7" s="795"/>
      <c r="D7" s="797"/>
      <c r="E7" s="797"/>
      <c r="F7" s="797"/>
      <c r="G7" s="797"/>
      <c r="H7" s="797"/>
      <c r="I7" s="799"/>
      <c r="J7" s="40" t="s">
        <v>134</v>
      </c>
      <c r="K7" s="40" t="s">
        <v>135</v>
      </c>
    </row>
    <row r="8" spans="1:13" s="17" customFormat="1" ht="12.75">
      <c r="A8" s="27">
        <v>1</v>
      </c>
      <c r="B8" s="27">
        <v>2</v>
      </c>
      <c r="C8" s="27" t="s">
        <v>151</v>
      </c>
      <c r="D8" s="27">
        <v>4</v>
      </c>
      <c r="E8" s="27">
        <v>5</v>
      </c>
      <c r="F8" s="27">
        <v>6</v>
      </c>
      <c r="G8" s="27">
        <v>7</v>
      </c>
      <c r="H8" s="27" t="s">
        <v>152</v>
      </c>
      <c r="I8" s="27" t="s">
        <v>153</v>
      </c>
      <c r="J8" s="27">
        <v>10</v>
      </c>
      <c r="K8" s="27" t="s">
        <v>84</v>
      </c>
    </row>
    <row r="9" spans="1:13" s="18" customFormat="1" ht="22.5" customHeight="1">
      <c r="A9" s="28"/>
      <c r="B9" s="28" t="s">
        <v>4</v>
      </c>
      <c r="C9" s="29">
        <f>SUM(C10:C20)</f>
        <v>6738.6994999999997</v>
      </c>
      <c r="D9" s="29">
        <f>SUM(D10:D20)</f>
        <v>3661.9395000000004</v>
      </c>
      <c r="E9" s="29">
        <f t="shared" ref="E9:G9" si="0">SUM(E10:E20)</f>
        <v>1079.337</v>
      </c>
      <c r="F9" s="29">
        <f t="shared" si="0"/>
        <v>870.54300000000001</v>
      </c>
      <c r="G9" s="29">
        <f t="shared" si="0"/>
        <v>1126.8800000000001</v>
      </c>
      <c r="H9" s="29">
        <f>C9*20%</f>
        <v>1347.7399</v>
      </c>
      <c r="I9" s="29">
        <f>C9*80%</f>
        <v>5390.9596000000001</v>
      </c>
      <c r="J9" s="29"/>
      <c r="K9" s="29">
        <f>I9-J9</f>
        <v>5390.9596000000001</v>
      </c>
      <c r="L9" s="41">
        <f>'12a'!C10+'12b'!C10+'12c'!C9+'12d'!C9</f>
        <v>6738.6994999999997</v>
      </c>
      <c r="M9" s="42"/>
    </row>
    <row r="10" spans="1:13" s="18" customFormat="1" ht="22.5" customHeight="1">
      <c r="A10" s="9">
        <v>1</v>
      </c>
      <c r="B10" s="3" t="s">
        <v>29</v>
      </c>
      <c r="C10" s="30">
        <f>SUM(D10:G10)</f>
        <v>121.875</v>
      </c>
      <c r="D10" s="31">
        <f>'12a'!C11</f>
        <v>121.875</v>
      </c>
      <c r="E10" s="31">
        <f>0</f>
        <v>0</v>
      </c>
      <c r="F10" s="31">
        <f>'12c'!C10</f>
        <v>0</v>
      </c>
      <c r="G10" s="31">
        <v>0</v>
      </c>
      <c r="H10" s="31"/>
      <c r="I10" s="43"/>
      <c r="J10" s="44"/>
      <c r="K10" s="43"/>
      <c r="L10" s="42"/>
      <c r="M10" s="135"/>
    </row>
    <row r="11" spans="1:13" s="19" customFormat="1" ht="22.5" customHeight="1">
      <c r="A11" s="9">
        <v>2</v>
      </c>
      <c r="B11" s="4" t="s">
        <v>30</v>
      </c>
      <c r="C11" s="30">
        <f t="shared" ref="C11:C20" si="1">SUM(D11:G11)</f>
        <v>28.027000000000001</v>
      </c>
      <c r="D11" s="31">
        <f>'12a'!C12</f>
        <v>16.826999999999998</v>
      </c>
      <c r="E11" s="31">
        <f>'12b'!C12</f>
        <v>11.200000000000001</v>
      </c>
      <c r="F11" s="31">
        <v>0</v>
      </c>
      <c r="G11" s="31">
        <v>0</v>
      </c>
      <c r="H11" s="31"/>
      <c r="I11" s="45"/>
      <c r="J11" s="44"/>
      <c r="K11" s="45"/>
      <c r="M11" s="135"/>
    </row>
    <row r="12" spans="1:13" s="18" customFormat="1" ht="22.5" hidden="1" customHeight="1">
      <c r="A12" s="9">
        <v>3</v>
      </c>
      <c r="B12" s="4" t="s">
        <v>31</v>
      </c>
      <c r="C12" s="30">
        <f t="shared" si="1"/>
        <v>0</v>
      </c>
      <c r="D12" s="31">
        <f>'12a'!C13</f>
        <v>0</v>
      </c>
      <c r="E12" s="31">
        <f>'12b'!C13</f>
        <v>0</v>
      </c>
      <c r="F12" s="31">
        <v>0</v>
      </c>
      <c r="G12" s="31">
        <v>0</v>
      </c>
      <c r="H12" s="31"/>
      <c r="I12" s="43"/>
      <c r="J12" s="44"/>
      <c r="K12" s="43"/>
      <c r="M12" s="135"/>
    </row>
    <row r="13" spans="1:13" s="18" customFormat="1" ht="22.5" hidden="1" customHeight="1">
      <c r="A13" s="9">
        <v>4</v>
      </c>
      <c r="B13" s="4" t="s">
        <v>32</v>
      </c>
      <c r="C13" s="30">
        <f t="shared" si="1"/>
        <v>0</v>
      </c>
      <c r="D13" s="31">
        <f>'12a'!C14</f>
        <v>0</v>
      </c>
      <c r="E13" s="31">
        <f>'12b'!C14</f>
        <v>0</v>
      </c>
      <c r="F13" s="31">
        <v>0</v>
      </c>
      <c r="G13" s="31">
        <v>0</v>
      </c>
      <c r="H13" s="31"/>
      <c r="I13" s="43"/>
      <c r="J13" s="44"/>
      <c r="K13" s="43"/>
      <c r="M13" s="135"/>
    </row>
    <row r="14" spans="1:13" s="18" customFormat="1" ht="22.5" customHeight="1">
      <c r="A14" s="9">
        <v>3</v>
      </c>
      <c r="B14" s="3" t="s">
        <v>33</v>
      </c>
      <c r="C14" s="30">
        <f t="shared" si="1"/>
        <v>176.8955</v>
      </c>
      <c r="D14" s="31">
        <f>'12a'!C15</f>
        <v>122.35150000000002</v>
      </c>
      <c r="E14" s="31">
        <f>'12b'!C15</f>
        <v>31.236000000000001</v>
      </c>
      <c r="F14" s="31">
        <f>'12c'!C14</f>
        <v>18.308</v>
      </c>
      <c r="G14" s="31">
        <f>'12d'!C14</f>
        <v>5</v>
      </c>
      <c r="H14" s="31"/>
      <c r="I14" s="43"/>
      <c r="J14" s="44"/>
      <c r="K14" s="43"/>
      <c r="L14" s="42"/>
      <c r="M14" s="135"/>
    </row>
    <row r="15" spans="1:13" s="18" customFormat="1" ht="22.5" hidden="1" customHeight="1">
      <c r="A15" s="9">
        <v>4</v>
      </c>
      <c r="B15" s="3" t="s">
        <v>34</v>
      </c>
      <c r="C15" s="30">
        <f t="shared" si="1"/>
        <v>0</v>
      </c>
      <c r="D15" s="31">
        <f>'12a'!C16</f>
        <v>0</v>
      </c>
      <c r="E15" s="31">
        <f>'12b'!C16</f>
        <v>0</v>
      </c>
      <c r="F15" s="31">
        <f>'12c'!C15</f>
        <v>0</v>
      </c>
      <c r="G15" s="31">
        <f>'12d'!C15</f>
        <v>0</v>
      </c>
      <c r="H15" s="32"/>
      <c r="I15" s="43"/>
      <c r="J15" s="44"/>
      <c r="K15" s="43"/>
      <c r="M15" s="135"/>
    </row>
    <row r="16" spans="1:13" s="16" customFormat="1" ht="22.5" customHeight="1">
      <c r="A16" s="9">
        <v>4</v>
      </c>
      <c r="B16" s="3" t="s">
        <v>35</v>
      </c>
      <c r="C16" s="30">
        <f t="shared" si="1"/>
        <v>357.11799999999999</v>
      </c>
      <c r="D16" s="31">
        <f>'12a'!C17</f>
        <v>269.17899999999997</v>
      </c>
      <c r="E16" s="31">
        <f>'12b'!C17</f>
        <v>59.319000000000003</v>
      </c>
      <c r="F16" s="31">
        <f>'12c'!C16</f>
        <v>23.36</v>
      </c>
      <c r="G16" s="31">
        <f>'12d'!C16</f>
        <v>5.26</v>
      </c>
      <c r="H16" s="32"/>
      <c r="I16" s="46"/>
      <c r="J16" s="44"/>
      <c r="K16" s="43"/>
      <c r="L16" s="134"/>
      <c r="M16" s="135"/>
    </row>
    <row r="17" spans="1:13" s="16" customFormat="1" ht="22.5" customHeight="1">
      <c r="A17" s="9">
        <v>5</v>
      </c>
      <c r="B17" s="3" t="s">
        <v>36</v>
      </c>
      <c r="C17" s="30">
        <f t="shared" si="1"/>
        <v>1870.8510000000001</v>
      </c>
      <c r="D17" s="31">
        <f>'12a'!C18</f>
        <v>1063.8679999999999</v>
      </c>
      <c r="E17" s="31">
        <f>'12b'!C18</f>
        <v>202.18799999999999</v>
      </c>
      <c r="F17" s="31">
        <f>'12c'!C17</f>
        <v>507.37500000000006</v>
      </c>
      <c r="G17" s="31">
        <f>'12d'!C17</f>
        <v>97.42</v>
      </c>
      <c r="H17" s="31"/>
      <c r="I17" s="46"/>
      <c r="J17" s="44"/>
      <c r="K17" s="46"/>
      <c r="L17" s="134"/>
      <c r="M17" s="135"/>
    </row>
    <row r="18" spans="1:13" s="16" customFormat="1" ht="22.5" customHeight="1">
      <c r="A18" s="9">
        <v>6</v>
      </c>
      <c r="B18" s="3" t="s">
        <v>37</v>
      </c>
      <c r="C18" s="30">
        <f t="shared" si="1"/>
        <v>3554.4629999999997</v>
      </c>
      <c r="D18" s="31">
        <f>'12a'!C19</f>
        <v>1554.8689999999999</v>
      </c>
      <c r="E18" s="31">
        <f>'12b'!C19</f>
        <v>658.89400000000001</v>
      </c>
      <c r="F18" s="31">
        <f>'12c'!C18</f>
        <v>321.5</v>
      </c>
      <c r="G18" s="31">
        <f>'12d'!C18</f>
        <v>1019.2</v>
      </c>
      <c r="H18" s="31"/>
      <c r="I18" s="46"/>
      <c r="J18" s="44"/>
      <c r="K18" s="46"/>
      <c r="M18" s="135"/>
    </row>
    <row r="19" spans="1:13" s="16" customFormat="1" ht="22.5" customHeight="1">
      <c r="A19" s="9">
        <v>7</v>
      </c>
      <c r="B19" s="4" t="s">
        <v>38</v>
      </c>
      <c r="C19" s="30">
        <f t="shared" si="1"/>
        <v>505.01</v>
      </c>
      <c r="D19" s="31">
        <f>'12a'!C20</f>
        <v>430.01</v>
      </c>
      <c r="E19" s="31">
        <f>'12b'!C20</f>
        <v>75</v>
      </c>
      <c r="F19" s="31">
        <f>'12c'!C19</f>
        <v>0</v>
      </c>
      <c r="G19" s="31">
        <f>'12d'!C19</f>
        <v>0</v>
      </c>
      <c r="H19" s="31"/>
      <c r="I19" s="46"/>
      <c r="J19" s="44"/>
      <c r="K19" s="46"/>
      <c r="M19" s="135"/>
    </row>
    <row r="20" spans="1:13" s="16" customFormat="1" ht="22.5" customHeight="1">
      <c r="A20" s="9">
        <v>8</v>
      </c>
      <c r="B20" s="3" t="s">
        <v>39</v>
      </c>
      <c r="C20" s="30">
        <f t="shared" si="1"/>
        <v>124.46000000000001</v>
      </c>
      <c r="D20" s="31">
        <f>'12a'!C21</f>
        <v>82.960000000000008</v>
      </c>
      <c r="E20" s="31">
        <f>'12b'!C21</f>
        <v>41.5</v>
      </c>
      <c r="F20" s="31">
        <f>'12c'!C20</f>
        <v>0</v>
      </c>
      <c r="G20" s="31">
        <f>'12d'!C20</f>
        <v>0</v>
      </c>
      <c r="H20" s="31"/>
      <c r="I20" s="46"/>
      <c r="J20" s="44"/>
      <c r="K20" s="46"/>
      <c r="L20" s="134"/>
      <c r="M20" s="135"/>
    </row>
    <row r="21" spans="1:13" ht="3.75" customHeight="1">
      <c r="A21" s="33"/>
      <c r="B21" s="34"/>
      <c r="C21" s="35"/>
      <c r="D21" s="35"/>
      <c r="E21" s="35"/>
      <c r="F21" s="35"/>
      <c r="G21" s="35"/>
      <c r="H21" s="35"/>
      <c r="I21" s="35"/>
      <c r="J21" s="35"/>
      <c r="K21" s="35"/>
    </row>
    <row r="23" spans="1:13" s="20" customFormat="1" ht="15" customHeight="1">
      <c r="A23" s="36"/>
      <c r="B23" s="788" t="s">
        <v>136</v>
      </c>
      <c r="C23" s="788"/>
      <c r="H23" s="789" t="s">
        <v>137</v>
      </c>
      <c r="I23" s="788"/>
      <c r="J23" s="788"/>
      <c r="K23" s="788"/>
    </row>
    <row r="24" spans="1:13" s="21" customFormat="1" ht="15" customHeight="1">
      <c r="A24" s="37"/>
      <c r="B24" s="789" t="s">
        <v>138</v>
      </c>
      <c r="C24" s="789"/>
      <c r="H24" s="789" t="s">
        <v>139</v>
      </c>
      <c r="I24" s="788"/>
      <c r="J24" s="788"/>
      <c r="K24" s="788"/>
    </row>
    <row r="25" spans="1:13" s="21" customFormat="1" ht="15" customHeight="1">
      <c r="A25" s="37"/>
      <c r="H25" s="789" t="s">
        <v>140</v>
      </c>
      <c r="I25" s="788"/>
      <c r="J25" s="788"/>
      <c r="K25" s="788"/>
    </row>
    <row r="26" spans="1:13" s="16" customFormat="1" ht="16.5">
      <c r="A26" s="38"/>
    </row>
    <row r="27" spans="1:13" s="16" customFormat="1" ht="16.5">
      <c r="A27" s="38"/>
    </row>
    <row r="28" spans="1:13" s="16" customFormat="1" ht="16.5">
      <c r="A28" s="38"/>
    </row>
    <row r="29" spans="1:13" s="16" customFormat="1" ht="16.5">
      <c r="A29" s="38"/>
    </row>
    <row r="30" spans="1:13" s="16" customFormat="1" ht="16.5">
      <c r="A30" s="38"/>
      <c r="H30" s="789" t="s">
        <v>141</v>
      </c>
      <c r="I30" s="788"/>
      <c r="J30" s="788"/>
      <c r="K30" s="788"/>
    </row>
  </sheetData>
  <mergeCells count="23">
    <mergeCell ref="B24:C24"/>
    <mergeCell ref="H24:K24"/>
    <mergeCell ref="H25:K25"/>
    <mergeCell ref="H30:K30"/>
    <mergeCell ref="A5:A7"/>
    <mergeCell ref="B5:B7"/>
    <mergeCell ref="C5:C7"/>
    <mergeCell ref="D6:D7"/>
    <mergeCell ref="E6:E7"/>
    <mergeCell ref="F6:F7"/>
    <mergeCell ref="G6:G7"/>
    <mergeCell ref="H6:H7"/>
    <mergeCell ref="I6:I7"/>
    <mergeCell ref="D5:G5"/>
    <mergeCell ref="H5:K5"/>
    <mergeCell ref="J6:K6"/>
    <mergeCell ref="B23:C23"/>
    <mergeCell ref="H23:K23"/>
    <mergeCell ref="A1:B1"/>
    <mergeCell ref="F1:G1"/>
    <mergeCell ref="J1:K1"/>
    <mergeCell ref="A2:K2"/>
    <mergeCell ref="A3:K3"/>
  </mergeCells>
  <printOptions horizontalCentered="1"/>
  <pageMargins left="0.511811023622047" right="0.196850393700787" top="0.39370078740157499" bottom="0.196850393700787" header="0.23622047244094499" footer="0.196850393700787"/>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C22"/>
  <sheetViews>
    <sheetView zoomScale="70" zoomScaleNormal="70" workbookViewId="0">
      <pane xSplit="2" ySplit="9" topLeftCell="C10" activePane="bottomRight" state="frozen"/>
      <selection pane="topRight"/>
      <selection pane="bottomLeft"/>
      <selection pane="bottomRight" activeCell="A22" sqref="A22"/>
    </sheetView>
  </sheetViews>
  <sheetFormatPr defaultColWidth="9" defaultRowHeight="15.75"/>
  <cols>
    <col min="1" max="1" width="5" style="15" customWidth="1"/>
    <col min="2" max="2" width="19.25" style="7" customWidth="1"/>
    <col min="3" max="3" width="9.875" style="10" customWidth="1"/>
    <col min="4" max="4" width="7.625" style="10" customWidth="1"/>
    <col min="5" max="7" width="7.625" style="7" customWidth="1"/>
    <col min="8" max="9" width="10.75" style="7" customWidth="1"/>
    <col min="10" max="11" width="7.625" style="7" customWidth="1"/>
    <col min="12" max="15" width="9.5" style="7" customWidth="1"/>
    <col min="16" max="17" width="7.625" style="7" customWidth="1"/>
    <col min="18" max="19" width="7.625" style="7" hidden="1" customWidth="1"/>
    <col min="20" max="21" width="10" style="7" customWidth="1"/>
    <col min="22" max="23" width="7.625" style="7" customWidth="1"/>
    <col min="24" max="27" width="9.25" style="7" customWidth="1"/>
    <col min="28" max="254" width="9" style="7"/>
    <col min="255" max="255" width="5" style="7" customWidth="1"/>
    <col min="256" max="256" width="18.625" style="7" customWidth="1"/>
    <col min="257" max="257" width="11.5" style="7" customWidth="1"/>
    <col min="258" max="258" width="8.125" style="7" customWidth="1"/>
    <col min="259" max="259" width="6.125" style="7" customWidth="1"/>
    <col min="260" max="260" width="7.625" style="7" customWidth="1"/>
    <col min="261" max="261" width="6.25" style="7" customWidth="1"/>
    <col min="262" max="262" width="8.125" style="7" customWidth="1"/>
    <col min="263" max="263" width="7.875" style="7" customWidth="1"/>
    <col min="264" max="264" width="9.125" style="7" customWidth="1"/>
    <col min="265" max="265" width="6.625" style="7" customWidth="1"/>
    <col min="266" max="266" width="10.375" style="7" customWidth="1"/>
    <col min="267" max="267" width="10.625" style="7" customWidth="1"/>
    <col min="268" max="268" width="8.625" style="7" customWidth="1"/>
    <col min="269" max="269" width="8.375" style="7" customWidth="1"/>
    <col min="270" max="271" width="8.125" style="7" customWidth="1"/>
    <col min="272" max="272" width="6.5" style="7" customWidth="1"/>
    <col min="273" max="273" width="6.375" style="7" customWidth="1"/>
    <col min="274" max="274" width="8.125" style="7" customWidth="1"/>
    <col min="275" max="275" width="7.375" style="7" customWidth="1"/>
    <col min="276" max="276" width="8.75" style="7" customWidth="1"/>
    <col min="277" max="277" width="6.375" style="7" customWidth="1"/>
    <col min="278" max="278" width="9.75" style="7" customWidth="1"/>
    <col min="279" max="279" width="10.375" style="7" customWidth="1"/>
    <col min="280" max="281" width="8.625" style="7" customWidth="1"/>
    <col min="282" max="282" width="10.75" style="7" customWidth="1"/>
    <col min="283" max="510" width="9" style="7"/>
    <col min="511" max="511" width="5" style="7" customWidth="1"/>
    <col min="512" max="512" width="18.625" style="7" customWidth="1"/>
    <col min="513" max="513" width="11.5" style="7" customWidth="1"/>
    <col min="514" max="514" width="8.125" style="7" customWidth="1"/>
    <col min="515" max="515" width="6.125" style="7" customWidth="1"/>
    <col min="516" max="516" width="7.625" style="7" customWidth="1"/>
    <col min="517" max="517" width="6.25" style="7" customWidth="1"/>
    <col min="518" max="518" width="8.125" style="7" customWidth="1"/>
    <col min="519" max="519" width="7.875" style="7" customWidth="1"/>
    <col min="520" max="520" width="9.125" style="7" customWidth="1"/>
    <col min="521" max="521" width="6.625" style="7" customWidth="1"/>
    <col min="522" max="522" width="10.375" style="7" customWidth="1"/>
    <col min="523" max="523" width="10.625" style="7" customWidth="1"/>
    <col min="524" max="524" width="8.625" style="7" customWidth="1"/>
    <col min="525" max="525" width="8.375" style="7" customWidth="1"/>
    <col min="526" max="527" width="8.125" style="7" customWidth="1"/>
    <col min="528" max="528" width="6.5" style="7" customWidth="1"/>
    <col min="529" max="529" width="6.375" style="7" customWidth="1"/>
    <col min="530" max="530" width="8.125" style="7" customWidth="1"/>
    <col min="531" max="531" width="7.375" style="7" customWidth="1"/>
    <col min="532" max="532" width="8.75" style="7" customWidth="1"/>
    <col min="533" max="533" width="6.375" style="7" customWidth="1"/>
    <col min="534" max="534" width="9.75" style="7" customWidth="1"/>
    <col min="535" max="535" width="10.375" style="7" customWidth="1"/>
    <col min="536" max="537" width="8.625" style="7" customWidth="1"/>
    <col min="538" max="538" width="10.75" style="7" customWidth="1"/>
    <col min="539" max="766" width="9" style="7"/>
    <col min="767" max="767" width="5" style="7" customWidth="1"/>
    <col min="768" max="768" width="18.625" style="7" customWidth="1"/>
    <col min="769" max="769" width="11.5" style="7" customWidth="1"/>
    <col min="770" max="770" width="8.125" style="7" customWidth="1"/>
    <col min="771" max="771" width="6.125" style="7" customWidth="1"/>
    <col min="772" max="772" width="7.625" style="7" customWidth="1"/>
    <col min="773" max="773" width="6.25" style="7" customWidth="1"/>
    <col min="774" max="774" width="8.125" style="7" customWidth="1"/>
    <col min="775" max="775" width="7.875" style="7" customWidth="1"/>
    <col min="776" max="776" width="9.125" style="7" customWidth="1"/>
    <col min="777" max="777" width="6.625" style="7" customWidth="1"/>
    <col min="778" max="778" width="10.375" style="7" customWidth="1"/>
    <col min="779" max="779" width="10.625" style="7" customWidth="1"/>
    <col min="780" max="780" width="8.625" style="7" customWidth="1"/>
    <col min="781" max="781" width="8.375" style="7" customWidth="1"/>
    <col min="782" max="783" width="8.125" style="7" customWidth="1"/>
    <col min="784" max="784" width="6.5" style="7" customWidth="1"/>
    <col min="785" max="785" width="6.375" style="7" customWidth="1"/>
    <col min="786" max="786" width="8.125" style="7" customWidth="1"/>
    <col min="787" max="787" width="7.375" style="7" customWidth="1"/>
    <col min="788" max="788" width="8.75" style="7" customWidth="1"/>
    <col min="789" max="789" width="6.375" style="7" customWidth="1"/>
    <col min="790" max="790" width="9.75" style="7" customWidth="1"/>
    <col min="791" max="791" width="10.375" style="7" customWidth="1"/>
    <col min="792" max="793" width="8.625" style="7" customWidth="1"/>
    <col min="794" max="794" width="10.75" style="7" customWidth="1"/>
    <col min="795" max="1022" width="9" style="7"/>
    <col min="1023" max="1023" width="5" style="7" customWidth="1"/>
    <col min="1024" max="1024" width="18.625" style="7" customWidth="1"/>
    <col min="1025" max="1025" width="11.5" style="7" customWidth="1"/>
    <col min="1026" max="1026" width="8.125" style="7" customWidth="1"/>
    <col min="1027" max="1027" width="6.125" style="7" customWidth="1"/>
    <col min="1028" max="1028" width="7.625" style="7" customWidth="1"/>
    <col min="1029" max="1029" width="6.25" style="7" customWidth="1"/>
    <col min="1030" max="1030" width="8.125" style="7" customWidth="1"/>
    <col min="1031" max="1031" width="7.875" style="7" customWidth="1"/>
    <col min="1032" max="1032" width="9.125" style="7" customWidth="1"/>
    <col min="1033" max="1033" width="6.625" style="7" customWidth="1"/>
    <col min="1034" max="1034" width="10.375" style="7" customWidth="1"/>
    <col min="1035" max="1035" width="10.625" style="7" customWidth="1"/>
    <col min="1036" max="1036" width="8.625" style="7" customWidth="1"/>
    <col min="1037" max="1037" width="8.375" style="7" customWidth="1"/>
    <col min="1038" max="1039" width="8.125" style="7" customWidth="1"/>
    <col min="1040" max="1040" width="6.5" style="7" customWidth="1"/>
    <col min="1041" max="1041" width="6.375" style="7" customWidth="1"/>
    <col min="1042" max="1042" width="8.125" style="7" customWidth="1"/>
    <col min="1043" max="1043" width="7.375" style="7" customWidth="1"/>
    <col min="1044" max="1044" width="8.75" style="7" customWidth="1"/>
    <col min="1045" max="1045" width="6.375" style="7" customWidth="1"/>
    <col min="1046" max="1046" width="9.75" style="7" customWidth="1"/>
    <col min="1047" max="1047" width="10.375" style="7" customWidth="1"/>
    <col min="1048" max="1049" width="8.625" style="7" customWidth="1"/>
    <col min="1050" max="1050" width="10.75" style="7" customWidth="1"/>
    <col min="1051" max="1278" width="9" style="7"/>
    <col min="1279" max="1279" width="5" style="7" customWidth="1"/>
    <col min="1280" max="1280" width="18.625" style="7" customWidth="1"/>
    <col min="1281" max="1281" width="11.5" style="7" customWidth="1"/>
    <col min="1282" max="1282" width="8.125" style="7" customWidth="1"/>
    <col min="1283" max="1283" width="6.125" style="7" customWidth="1"/>
    <col min="1284" max="1284" width="7.625" style="7" customWidth="1"/>
    <col min="1285" max="1285" width="6.25" style="7" customWidth="1"/>
    <col min="1286" max="1286" width="8.125" style="7" customWidth="1"/>
    <col min="1287" max="1287" width="7.875" style="7" customWidth="1"/>
    <col min="1288" max="1288" width="9.125" style="7" customWidth="1"/>
    <col min="1289" max="1289" width="6.625" style="7" customWidth="1"/>
    <col min="1290" max="1290" width="10.375" style="7" customWidth="1"/>
    <col min="1291" max="1291" width="10.625" style="7" customWidth="1"/>
    <col min="1292" max="1292" width="8.625" style="7" customWidth="1"/>
    <col min="1293" max="1293" width="8.375" style="7" customWidth="1"/>
    <col min="1294" max="1295" width="8.125" style="7" customWidth="1"/>
    <col min="1296" max="1296" width="6.5" style="7" customWidth="1"/>
    <col min="1297" max="1297" width="6.375" style="7" customWidth="1"/>
    <col min="1298" max="1298" width="8.125" style="7" customWidth="1"/>
    <col min="1299" max="1299" width="7.375" style="7" customWidth="1"/>
    <col min="1300" max="1300" width="8.75" style="7" customWidth="1"/>
    <col min="1301" max="1301" width="6.375" style="7" customWidth="1"/>
    <col min="1302" max="1302" width="9.75" style="7" customWidth="1"/>
    <col min="1303" max="1303" width="10.375" style="7" customWidth="1"/>
    <col min="1304" max="1305" width="8.625" style="7" customWidth="1"/>
    <col min="1306" max="1306" width="10.75" style="7" customWidth="1"/>
    <col min="1307" max="1534" width="9" style="7"/>
    <col min="1535" max="1535" width="5" style="7" customWidth="1"/>
    <col min="1536" max="1536" width="18.625" style="7" customWidth="1"/>
    <col min="1537" max="1537" width="11.5" style="7" customWidth="1"/>
    <col min="1538" max="1538" width="8.125" style="7" customWidth="1"/>
    <col min="1539" max="1539" width="6.125" style="7" customWidth="1"/>
    <col min="1540" max="1540" width="7.625" style="7" customWidth="1"/>
    <col min="1541" max="1541" width="6.25" style="7" customWidth="1"/>
    <col min="1542" max="1542" width="8.125" style="7" customWidth="1"/>
    <col min="1543" max="1543" width="7.875" style="7" customWidth="1"/>
    <col min="1544" max="1544" width="9.125" style="7" customWidth="1"/>
    <col min="1545" max="1545" width="6.625" style="7" customWidth="1"/>
    <col min="1546" max="1546" width="10.375" style="7" customWidth="1"/>
    <col min="1547" max="1547" width="10.625" style="7" customWidth="1"/>
    <col min="1548" max="1548" width="8.625" style="7" customWidth="1"/>
    <col min="1549" max="1549" width="8.375" style="7" customWidth="1"/>
    <col min="1550" max="1551" width="8.125" style="7" customWidth="1"/>
    <col min="1552" max="1552" width="6.5" style="7" customWidth="1"/>
    <col min="1553" max="1553" width="6.375" style="7" customWidth="1"/>
    <col min="1554" max="1554" width="8.125" style="7" customWidth="1"/>
    <col min="1555" max="1555" width="7.375" style="7" customWidth="1"/>
    <col min="1556" max="1556" width="8.75" style="7" customWidth="1"/>
    <col min="1557" max="1557" width="6.375" style="7" customWidth="1"/>
    <col min="1558" max="1558" width="9.75" style="7" customWidth="1"/>
    <col min="1559" max="1559" width="10.375" style="7" customWidth="1"/>
    <col min="1560" max="1561" width="8.625" style="7" customWidth="1"/>
    <col min="1562" max="1562" width="10.75" style="7" customWidth="1"/>
    <col min="1563" max="1790" width="9" style="7"/>
    <col min="1791" max="1791" width="5" style="7" customWidth="1"/>
    <col min="1792" max="1792" width="18.625" style="7" customWidth="1"/>
    <col min="1793" max="1793" width="11.5" style="7" customWidth="1"/>
    <col min="1794" max="1794" width="8.125" style="7" customWidth="1"/>
    <col min="1795" max="1795" width="6.125" style="7" customWidth="1"/>
    <col min="1796" max="1796" width="7.625" style="7" customWidth="1"/>
    <col min="1797" max="1797" width="6.25" style="7" customWidth="1"/>
    <col min="1798" max="1798" width="8.125" style="7" customWidth="1"/>
    <col min="1799" max="1799" width="7.875" style="7" customWidth="1"/>
    <col min="1800" max="1800" width="9.125" style="7" customWidth="1"/>
    <col min="1801" max="1801" width="6.625" style="7" customWidth="1"/>
    <col min="1802" max="1802" width="10.375" style="7" customWidth="1"/>
    <col min="1803" max="1803" width="10.625" style="7" customWidth="1"/>
    <col min="1804" max="1804" width="8.625" style="7" customWidth="1"/>
    <col min="1805" max="1805" width="8.375" style="7" customWidth="1"/>
    <col min="1806" max="1807" width="8.125" style="7" customWidth="1"/>
    <col min="1808" max="1808" width="6.5" style="7" customWidth="1"/>
    <col min="1809" max="1809" width="6.375" style="7" customWidth="1"/>
    <col min="1810" max="1810" width="8.125" style="7" customWidth="1"/>
    <col min="1811" max="1811" width="7.375" style="7" customWidth="1"/>
    <col min="1812" max="1812" width="8.75" style="7" customWidth="1"/>
    <col min="1813" max="1813" width="6.375" style="7" customWidth="1"/>
    <col min="1814" max="1814" width="9.75" style="7" customWidth="1"/>
    <col min="1815" max="1815" width="10.375" style="7" customWidth="1"/>
    <col min="1816" max="1817" width="8.625" style="7" customWidth="1"/>
    <col min="1818" max="1818" width="10.75" style="7" customWidth="1"/>
    <col min="1819" max="2046" width="9" style="7"/>
    <col min="2047" max="2047" width="5" style="7" customWidth="1"/>
    <col min="2048" max="2048" width="18.625" style="7" customWidth="1"/>
    <col min="2049" max="2049" width="11.5" style="7" customWidth="1"/>
    <col min="2050" max="2050" width="8.125" style="7" customWidth="1"/>
    <col min="2051" max="2051" width="6.125" style="7" customWidth="1"/>
    <col min="2052" max="2052" width="7.625" style="7" customWidth="1"/>
    <col min="2053" max="2053" width="6.25" style="7" customWidth="1"/>
    <col min="2054" max="2054" width="8.125" style="7" customWidth="1"/>
    <col min="2055" max="2055" width="7.875" style="7" customWidth="1"/>
    <col min="2056" max="2056" width="9.125" style="7" customWidth="1"/>
    <col min="2057" max="2057" width="6.625" style="7" customWidth="1"/>
    <col min="2058" max="2058" width="10.375" style="7" customWidth="1"/>
    <col min="2059" max="2059" width="10.625" style="7" customWidth="1"/>
    <col min="2060" max="2060" width="8.625" style="7" customWidth="1"/>
    <col min="2061" max="2061" width="8.375" style="7" customWidth="1"/>
    <col min="2062" max="2063" width="8.125" style="7" customWidth="1"/>
    <col min="2064" max="2064" width="6.5" style="7" customWidth="1"/>
    <col min="2065" max="2065" width="6.375" style="7" customWidth="1"/>
    <col min="2066" max="2066" width="8.125" style="7" customWidth="1"/>
    <col min="2067" max="2067" width="7.375" style="7" customWidth="1"/>
    <col min="2068" max="2068" width="8.75" style="7" customWidth="1"/>
    <col min="2069" max="2069" width="6.375" style="7" customWidth="1"/>
    <col min="2070" max="2070" width="9.75" style="7" customWidth="1"/>
    <col min="2071" max="2071" width="10.375" style="7" customWidth="1"/>
    <col min="2072" max="2073" width="8.625" style="7" customWidth="1"/>
    <col min="2074" max="2074" width="10.75" style="7" customWidth="1"/>
    <col min="2075" max="2302" width="9" style="7"/>
    <col min="2303" max="2303" width="5" style="7" customWidth="1"/>
    <col min="2304" max="2304" width="18.625" style="7" customWidth="1"/>
    <col min="2305" max="2305" width="11.5" style="7" customWidth="1"/>
    <col min="2306" max="2306" width="8.125" style="7" customWidth="1"/>
    <col min="2307" max="2307" width="6.125" style="7" customWidth="1"/>
    <col min="2308" max="2308" width="7.625" style="7" customWidth="1"/>
    <col min="2309" max="2309" width="6.25" style="7" customWidth="1"/>
    <col min="2310" max="2310" width="8.125" style="7" customWidth="1"/>
    <col min="2311" max="2311" width="7.875" style="7" customWidth="1"/>
    <col min="2312" max="2312" width="9.125" style="7" customWidth="1"/>
    <col min="2313" max="2313" width="6.625" style="7" customWidth="1"/>
    <col min="2314" max="2314" width="10.375" style="7" customWidth="1"/>
    <col min="2315" max="2315" width="10.625" style="7" customWidth="1"/>
    <col min="2316" max="2316" width="8.625" style="7" customWidth="1"/>
    <col min="2317" max="2317" width="8.375" style="7" customWidth="1"/>
    <col min="2318" max="2319" width="8.125" style="7" customWidth="1"/>
    <col min="2320" max="2320" width="6.5" style="7" customWidth="1"/>
    <col min="2321" max="2321" width="6.375" style="7" customWidth="1"/>
    <col min="2322" max="2322" width="8.125" style="7" customWidth="1"/>
    <col min="2323" max="2323" width="7.375" style="7" customWidth="1"/>
    <col min="2324" max="2324" width="8.75" style="7" customWidth="1"/>
    <col min="2325" max="2325" width="6.375" style="7" customWidth="1"/>
    <col min="2326" max="2326" width="9.75" style="7" customWidth="1"/>
    <col min="2327" max="2327" width="10.375" style="7" customWidth="1"/>
    <col min="2328" max="2329" width="8.625" style="7" customWidth="1"/>
    <col min="2330" max="2330" width="10.75" style="7" customWidth="1"/>
    <col min="2331" max="2558" width="9" style="7"/>
    <col min="2559" max="2559" width="5" style="7" customWidth="1"/>
    <col min="2560" max="2560" width="18.625" style="7" customWidth="1"/>
    <col min="2561" max="2561" width="11.5" style="7" customWidth="1"/>
    <col min="2562" max="2562" width="8.125" style="7" customWidth="1"/>
    <col min="2563" max="2563" width="6.125" style="7" customWidth="1"/>
    <col min="2564" max="2564" width="7.625" style="7" customWidth="1"/>
    <col min="2565" max="2565" width="6.25" style="7" customWidth="1"/>
    <col min="2566" max="2566" width="8.125" style="7" customWidth="1"/>
    <col min="2567" max="2567" width="7.875" style="7" customWidth="1"/>
    <col min="2568" max="2568" width="9.125" style="7" customWidth="1"/>
    <col min="2569" max="2569" width="6.625" style="7" customWidth="1"/>
    <col min="2570" max="2570" width="10.375" style="7" customWidth="1"/>
    <col min="2571" max="2571" width="10.625" style="7" customWidth="1"/>
    <col min="2572" max="2572" width="8.625" style="7" customWidth="1"/>
    <col min="2573" max="2573" width="8.375" style="7" customWidth="1"/>
    <col min="2574" max="2575" width="8.125" style="7" customWidth="1"/>
    <col min="2576" max="2576" width="6.5" style="7" customWidth="1"/>
    <col min="2577" max="2577" width="6.375" style="7" customWidth="1"/>
    <col min="2578" max="2578" width="8.125" style="7" customWidth="1"/>
    <col min="2579" max="2579" width="7.375" style="7" customWidth="1"/>
    <col min="2580" max="2580" width="8.75" style="7" customWidth="1"/>
    <col min="2581" max="2581" width="6.375" style="7" customWidth="1"/>
    <col min="2582" max="2582" width="9.75" style="7" customWidth="1"/>
    <col min="2583" max="2583" width="10.375" style="7" customWidth="1"/>
    <col min="2584" max="2585" width="8.625" style="7" customWidth="1"/>
    <col min="2586" max="2586" width="10.75" style="7" customWidth="1"/>
    <col min="2587" max="2814" width="9" style="7"/>
    <col min="2815" max="2815" width="5" style="7" customWidth="1"/>
    <col min="2816" max="2816" width="18.625" style="7" customWidth="1"/>
    <col min="2817" max="2817" width="11.5" style="7" customWidth="1"/>
    <col min="2818" max="2818" width="8.125" style="7" customWidth="1"/>
    <col min="2819" max="2819" width="6.125" style="7" customWidth="1"/>
    <col min="2820" max="2820" width="7.625" style="7" customWidth="1"/>
    <col min="2821" max="2821" width="6.25" style="7" customWidth="1"/>
    <col min="2822" max="2822" width="8.125" style="7" customWidth="1"/>
    <col min="2823" max="2823" width="7.875" style="7" customWidth="1"/>
    <col min="2824" max="2824" width="9.125" style="7" customWidth="1"/>
    <col min="2825" max="2825" width="6.625" style="7" customWidth="1"/>
    <col min="2826" max="2826" width="10.375" style="7" customWidth="1"/>
    <col min="2827" max="2827" width="10.625" style="7" customWidth="1"/>
    <col min="2828" max="2828" width="8.625" style="7" customWidth="1"/>
    <col min="2829" max="2829" width="8.375" style="7" customWidth="1"/>
    <col min="2830" max="2831" width="8.125" style="7" customWidth="1"/>
    <col min="2832" max="2832" width="6.5" style="7" customWidth="1"/>
    <col min="2833" max="2833" width="6.375" style="7" customWidth="1"/>
    <col min="2834" max="2834" width="8.125" style="7" customWidth="1"/>
    <col min="2835" max="2835" width="7.375" style="7" customWidth="1"/>
    <col min="2836" max="2836" width="8.75" style="7" customWidth="1"/>
    <col min="2837" max="2837" width="6.375" style="7" customWidth="1"/>
    <col min="2838" max="2838" width="9.75" style="7" customWidth="1"/>
    <col min="2839" max="2839" width="10.375" style="7" customWidth="1"/>
    <col min="2840" max="2841" width="8.625" style="7" customWidth="1"/>
    <col min="2842" max="2842" width="10.75" style="7" customWidth="1"/>
    <col min="2843" max="3070" width="9" style="7"/>
    <col min="3071" max="3071" width="5" style="7" customWidth="1"/>
    <col min="3072" max="3072" width="18.625" style="7" customWidth="1"/>
    <col min="3073" max="3073" width="11.5" style="7" customWidth="1"/>
    <col min="3074" max="3074" width="8.125" style="7" customWidth="1"/>
    <col min="3075" max="3075" width="6.125" style="7" customWidth="1"/>
    <col min="3076" max="3076" width="7.625" style="7" customWidth="1"/>
    <col min="3077" max="3077" width="6.25" style="7" customWidth="1"/>
    <col min="3078" max="3078" width="8.125" style="7" customWidth="1"/>
    <col min="3079" max="3079" width="7.875" style="7" customWidth="1"/>
    <col min="3080" max="3080" width="9.125" style="7" customWidth="1"/>
    <col min="3081" max="3081" width="6.625" style="7" customWidth="1"/>
    <col min="3082" max="3082" width="10.375" style="7" customWidth="1"/>
    <col min="3083" max="3083" width="10.625" style="7" customWidth="1"/>
    <col min="3084" max="3084" width="8.625" style="7" customWidth="1"/>
    <col min="3085" max="3085" width="8.375" style="7" customWidth="1"/>
    <col min="3086" max="3087" width="8.125" style="7" customWidth="1"/>
    <col min="3088" max="3088" width="6.5" style="7" customWidth="1"/>
    <col min="3089" max="3089" width="6.375" style="7" customWidth="1"/>
    <col min="3090" max="3090" width="8.125" style="7" customWidth="1"/>
    <col min="3091" max="3091" width="7.375" style="7" customWidth="1"/>
    <col min="3092" max="3092" width="8.75" style="7" customWidth="1"/>
    <col min="3093" max="3093" width="6.375" style="7" customWidth="1"/>
    <col min="3094" max="3094" width="9.75" style="7" customWidth="1"/>
    <col min="3095" max="3095" width="10.375" style="7" customWidth="1"/>
    <col min="3096" max="3097" width="8.625" style="7" customWidth="1"/>
    <col min="3098" max="3098" width="10.75" style="7" customWidth="1"/>
    <col min="3099" max="3326" width="9" style="7"/>
    <col min="3327" max="3327" width="5" style="7" customWidth="1"/>
    <col min="3328" max="3328" width="18.625" style="7" customWidth="1"/>
    <col min="3329" max="3329" width="11.5" style="7" customWidth="1"/>
    <col min="3330" max="3330" width="8.125" style="7" customWidth="1"/>
    <col min="3331" max="3331" width="6.125" style="7" customWidth="1"/>
    <col min="3332" max="3332" width="7.625" style="7" customWidth="1"/>
    <col min="3333" max="3333" width="6.25" style="7" customWidth="1"/>
    <col min="3334" max="3334" width="8.125" style="7" customWidth="1"/>
    <col min="3335" max="3335" width="7.875" style="7" customWidth="1"/>
    <col min="3336" max="3336" width="9.125" style="7" customWidth="1"/>
    <col min="3337" max="3337" width="6.625" style="7" customWidth="1"/>
    <col min="3338" max="3338" width="10.375" style="7" customWidth="1"/>
    <col min="3339" max="3339" width="10.625" style="7" customWidth="1"/>
    <col min="3340" max="3340" width="8.625" style="7" customWidth="1"/>
    <col min="3341" max="3341" width="8.375" style="7" customWidth="1"/>
    <col min="3342" max="3343" width="8.125" style="7" customWidth="1"/>
    <col min="3344" max="3344" width="6.5" style="7" customWidth="1"/>
    <col min="3345" max="3345" width="6.375" style="7" customWidth="1"/>
    <col min="3346" max="3346" width="8.125" style="7" customWidth="1"/>
    <col min="3347" max="3347" width="7.375" style="7" customWidth="1"/>
    <col min="3348" max="3348" width="8.75" style="7" customWidth="1"/>
    <col min="3349" max="3349" width="6.375" style="7" customWidth="1"/>
    <col min="3350" max="3350" width="9.75" style="7" customWidth="1"/>
    <col min="3351" max="3351" width="10.375" style="7" customWidth="1"/>
    <col min="3352" max="3353" width="8.625" style="7" customWidth="1"/>
    <col min="3354" max="3354" width="10.75" style="7" customWidth="1"/>
    <col min="3355" max="3582" width="9" style="7"/>
    <col min="3583" max="3583" width="5" style="7" customWidth="1"/>
    <col min="3584" max="3584" width="18.625" style="7" customWidth="1"/>
    <col min="3585" max="3585" width="11.5" style="7" customWidth="1"/>
    <col min="3586" max="3586" width="8.125" style="7" customWidth="1"/>
    <col min="3587" max="3587" width="6.125" style="7" customWidth="1"/>
    <col min="3588" max="3588" width="7.625" style="7" customWidth="1"/>
    <col min="3589" max="3589" width="6.25" style="7" customWidth="1"/>
    <col min="3590" max="3590" width="8.125" style="7" customWidth="1"/>
    <col min="3591" max="3591" width="7.875" style="7" customWidth="1"/>
    <col min="3592" max="3592" width="9.125" style="7" customWidth="1"/>
    <col min="3593" max="3593" width="6.625" style="7" customWidth="1"/>
    <col min="3594" max="3594" width="10.375" style="7" customWidth="1"/>
    <col min="3595" max="3595" width="10.625" style="7" customWidth="1"/>
    <col min="3596" max="3596" width="8.625" style="7" customWidth="1"/>
    <col min="3597" max="3597" width="8.375" style="7" customWidth="1"/>
    <col min="3598" max="3599" width="8.125" style="7" customWidth="1"/>
    <col min="3600" max="3600" width="6.5" style="7" customWidth="1"/>
    <col min="3601" max="3601" width="6.375" style="7" customWidth="1"/>
    <col min="3602" max="3602" width="8.125" style="7" customWidth="1"/>
    <col min="3603" max="3603" width="7.375" style="7" customWidth="1"/>
    <col min="3604" max="3604" width="8.75" style="7" customWidth="1"/>
    <col min="3605" max="3605" width="6.375" style="7" customWidth="1"/>
    <col min="3606" max="3606" width="9.75" style="7" customWidth="1"/>
    <col min="3607" max="3607" width="10.375" style="7" customWidth="1"/>
    <col min="3608" max="3609" width="8.625" style="7" customWidth="1"/>
    <col min="3610" max="3610" width="10.75" style="7" customWidth="1"/>
    <col min="3611" max="3838" width="9" style="7"/>
    <col min="3839" max="3839" width="5" style="7" customWidth="1"/>
    <col min="3840" max="3840" width="18.625" style="7" customWidth="1"/>
    <col min="3841" max="3841" width="11.5" style="7" customWidth="1"/>
    <col min="3842" max="3842" width="8.125" style="7" customWidth="1"/>
    <col min="3843" max="3843" width="6.125" style="7" customWidth="1"/>
    <col min="3844" max="3844" width="7.625" style="7" customWidth="1"/>
    <col min="3845" max="3845" width="6.25" style="7" customWidth="1"/>
    <col min="3846" max="3846" width="8.125" style="7" customWidth="1"/>
    <col min="3847" max="3847" width="7.875" style="7" customWidth="1"/>
    <col min="3848" max="3848" width="9.125" style="7" customWidth="1"/>
    <col min="3849" max="3849" width="6.625" style="7" customWidth="1"/>
    <col min="3850" max="3850" width="10.375" style="7" customWidth="1"/>
    <col min="3851" max="3851" width="10.625" style="7" customWidth="1"/>
    <col min="3852" max="3852" width="8.625" style="7" customWidth="1"/>
    <col min="3853" max="3853" width="8.375" style="7" customWidth="1"/>
    <col min="3854" max="3855" width="8.125" style="7" customWidth="1"/>
    <col min="3856" max="3856" width="6.5" style="7" customWidth="1"/>
    <col min="3857" max="3857" width="6.375" style="7" customWidth="1"/>
    <col min="3858" max="3858" width="8.125" style="7" customWidth="1"/>
    <col min="3859" max="3859" width="7.375" style="7" customWidth="1"/>
    <col min="3860" max="3860" width="8.75" style="7" customWidth="1"/>
    <col min="3861" max="3861" width="6.375" style="7" customWidth="1"/>
    <col min="3862" max="3862" width="9.75" style="7" customWidth="1"/>
    <col min="3863" max="3863" width="10.375" style="7" customWidth="1"/>
    <col min="3864" max="3865" width="8.625" style="7" customWidth="1"/>
    <col min="3866" max="3866" width="10.75" style="7" customWidth="1"/>
    <col min="3867" max="4094" width="9" style="7"/>
    <col min="4095" max="4095" width="5" style="7" customWidth="1"/>
    <col min="4096" max="4096" width="18.625" style="7" customWidth="1"/>
    <col min="4097" max="4097" width="11.5" style="7" customWidth="1"/>
    <col min="4098" max="4098" width="8.125" style="7" customWidth="1"/>
    <col min="4099" max="4099" width="6.125" style="7" customWidth="1"/>
    <col min="4100" max="4100" width="7.625" style="7" customWidth="1"/>
    <col min="4101" max="4101" width="6.25" style="7" customWidth="1"/>
    <col min="4102" max="4102" width="8.125" style="7" customWidth="1"/>
    <col min="4103" max="4103" width="7.875" style="7" customWidth="1"/>
    <col min="4104" max="4104" width="9.125" style="7" customWidth="1"/>
    <col min="4105" max="4105" width="6.625" style="7" customWidth="1"/>
    <col min="4106" max="4106" width="10.375" style="7" customWidth="1"/>
    <col min="4107" max="4107" width="10.625" style="7" customWidth="1"/>
    <col min="4108" max="4108" width="8.625" style="7" customWidth="1"/>
    <col min="4109" max="4109" width="8.375" style="7" customWidth="1"/>
    <col min="4110" max="4111" width="8.125" style="7" customWidth="1"/>
    <col min="4112" max="4112" width="6.5" style="7" customWidth="1"/>
    <col min="4113" max="4113" width="6.375" style="7" customWidth="1"/>
    <col min="4114" max="4114" width="8.125" style="7" customWidth="1"/>
    <col min="4115" max="4115" width="7.375" style="7" customWidth="1"/>
    <col min="4116" max="4116" width="8.75" style="7" customWidth="1"/>
    <col min="4117" max="4117" width="6.375" style="7" customWidth="1"/>
    <col min="4118" max="4118" width="9.75" style="7" customWidth="1"/>
    <col min="4119" max="4119" width="10.375" style="7" customWidth="1"/>
    <col min="4120" max="4121" width="8.625" style="7" customWidth="1"/>
    <col min="4122" max="4122" width="10.75" style="7" customWidth="1"/>
    <col min="4123" max="4350" width="9" style="7"/>
    <col min="4351" max="4351" width="5" style="7" customWidth="1"/>
    <col min="4352" max="4352" width="18.625" style="7" customWidth="1"/>
    <col min="4353" max="4353" width="11.5" style="7" customWidth="1"/>
    <col min="4354" max="4354" width="8.125" style="7" customWidth="1"/>
    <col min="4355" max="4355" width="6.125" style="7" customWidth="1"/>
    <col min="4356" max="4356" width="7.625" style="7" customWidth="1"/>
    <col min="4357" max="4357" width="6.25" style="7" customWidth="1"/>
    <col min="4358" max="4358" width="8.125" style="7" customWidth="1"/>
    <col min="4359" max="4359" width="7.875" style="7" customWidth="1"/>
    <col min="4360" max="4360" width="9.125" style="7" customWidth="1"/>
    <col min="4361" max="4361" width="6.625" style="7" customWidth="1"/>
    <col min="4362" max="4362" width="10.375" style="7" customWidth="1"/>
    <col min="4363" max="4363" width="10.625" style="7" customWidth="1"/>
    <col min="4364" max="4364" width="8.625" style="7" customWidth="1"/>
    <col min="4365" max="4365" width="8.375" style="7" customWidth="1"/>
    <col min="4366" max="4367" width="8.125" style="7" customWidth="1"/>
    <col min="4368" max="4368" width="6.5" style="7" customWidth="1"/>
    <col min="4369" max="4369" width="6.375" style="7" customWidth="1"/>
    <col min="4370" max="4370" width="8.125" style="7" customWidth="1"/>
    <col min="4371" max="4371" width="7.375" style="7" customWidth="1"/>
    <col min="4372" max="4372" width="8.75" style="7" customWidth="1"/>
    <col min="4373" max="4373" width="6.375" style="7" customWidth="1"/>
    <col min="4374" max="4374" width="9.75" style="7" customWidth="1"/>
    <col min="4375" max="4375" width="10.375" style="7" customWidth="1"/>
    <col min="4376" max="4377" width="8.625" style="7" customWidth="1"/>
    <col min="4378" max="4378" width="10.75" style="7" customWidth="1"/>
    <col min="4379" max="4606" width="9" style="7"/>
    <col min="4607" max="4607" width="5" style="7" customWidth="1"/>
    <col min="4608" max="4608" width="18.625" style="7" customWidth="1"/>
    <col min="4609" max="4609" width="11.5" style="7" customWidth="1"/>
    <col min="4610" max="4610" width="8.125" style="7" customWidth="1"/>
    <col min="4611" max="4611" width="6.125" style="7" customWidth="1"/>
    <col min="4612" max="4612" width="7.625" style="7" customWidth="1"/>
    <col min="4613" max="4613" width="6.25" style="7" customWidth="1"/>
    <col min="4614" max="4614" width="8.125" style="7" customWidth="1"/>
    <col min="4615" max="4615" width="7.875" style="7" customWidth="1"/>
    <col min="4616" max="4616" width="9.125" style="7" customWidth="1"/>
    <col min="4617" max="4617" width="6.625" style="7" customWidth="1"/>
    <col min="4618" max="4618" width="10.375" style="7" customWidth="1"/>
    <col min="4619" max="4619" width="10.625" style="7" customWidth="1"/>
    <col min="4620" max="4620" width="8.625" style="7" customWidth="1"/>
    <col min="4621" max="4621" width="8.375" style="7" customWidth="1"/>
    <col min="4622" max="4623" width="8.125" style="7" customWidth="1"/>
    <col min="4624" max="4624" width="6.5" style="7" customWidth="1"/>
    <col min="4625" max="4625" width="6.375" style="7" customWidth="1"/>
    <col min="4626" max="4626" width="8.125" style="7" customWidth="1"/>
    <col min="4627" max="4627" width="7.375" style="7" customWidth="1"/>
    <col min="4628" max="4628" width="8.75" style="7" customWidth="1"/>
    <col min="4629" max="4629" width="6.375" style="7" customWidth="1"/>
    <col min="4630" max="4630" width="9.75" style="7" customWidth="1"/>
    <col min="4631" max="4631" width="10.375" style="7" customWidth="1"/>
    <col min="4632" max="4633" width="8.625" style="7" customWidth="1"/>
    <col min="4634" max="4634" width="10.75" style="7" customWidth="1"/>
    <col min="4635" max="4862" width="9" style="7"/>
    <col min="4863" max="4863" width="5" style="7" customWidth="1"/>
    <col min="4864" max="4864" width="18.625" style="7" customWidth="1"/>
    <col min="4865" max="4865" width="11.5" style="7" customWidth="1"/>
    <col min="4866" max="4866" width="8.125" style="7" customWidth="1"/>
    <col min="4867" max="4867" width="6.125" style="7" customWidth="1"/>
    <col min="4868" max="4868" width="7.625" style="7" customWidth="1"/>
    <col min="4869" max="4869" width="6.25" style="7" customWidth="1"/>
    <col min="4870" max="4870" width="8.125" style="7" customWidth="1"/>
    <col min="4871" max="4871" width="7.875" style="7" customWidth="1"/>
    <col min="4872" max="4872" width="9.125" style="7" customWidth="1"/>
    <col min="4873" max="4873" width="6.625" style="7" customWidth="1"/>
    <col min="4874" max="4874" width="10.375" style="7" customWidth="1"/>
    <col min="4875" max="4875" width="10.625" style="7" customWidth="1"/>
    <col min="4876" max="4876" width="8.625" style="7" customWidth="1"/>
    <col min="4877" max="4877" width="8.375" style="7" customWidth="1"/>
    <col min="4878" max="4879" width="8.125" style="7" customWidth="1"/>
    <col min="4880" max="4880" width="6.5" style="7" customWidth="1"/>
    <col min="4881" max="4881" width="6.375" style="7" customWidth="1"/>
    <col min="4882" max="4882" width="8.125" style="7" customWidth="1"/>
    <col min="4883" max="4883" width="7.375" style="7" customWidth="1"/>
    <col min="4884" max="4884" width="8.75" style="7" customWidth="1"/>
    <col min="4885" max="4885" width="6.375" style="7" customWidth="1"/>
    <col min="4886" max="4886" width="9.75" style="7" customWidth="1"/>
    <col min="4887" max="4887" width="10.375" style="7" customWidth="1"/>
    <col min="4888" max="4889" width="8.625" style="7" customWidth="1"/>
    <col min="4890" max="4890" width="10.75" style="7" customWidth="1"/>
    <col min="4891" max="5118" width="9" style="7"/>
    <col min="5119" max="5119" width="5" style="7" customWidth="1"/>
    <col min="5120" max="5120" width="18.625" style="7" customWidth="1"/>
    <col min="5121" max="5121" width="11.5" style="7" customWidth="1"/>
    <col min="5122" max="5122" width="8.125" style="7" customWidth="1"/>
    <col min="5123" max="5123" width="6.125" style="7" customWidth="1"/>
    <col min="5124" max="5124" width="7.625" style="7" customWidth="1"/>
    <col min="5125" max="5125" width="6.25" style="7" customWidth="1"/>
    <col min="5126" max="5126" width="8.125" style="7" customWidth="1"/>
    <col min="5127" max="5127" width="7.875" style="7" customWidth="1"/>
    <col min="5128" max="5128" width="9.125" style="7" customWidth="1"/>
    <col min="5129" max="5129" width="6.625" style="7" customWidth="1"/>
    <col min="5130" max="5130" width="10.375" style="7" customWidth="1"/>
    <col min="5131" max="5131" width="10.625" style="7" customWidth="1"/>
    <col min="5132" max="5132" width="8.625" style="7" customWidth="1"/>
    <col min="5133" max="5133" width="8.375" style="7" customWidth="1"/>
    <col min="5134" max="5135" width="8.125" style="7" customWidth="1"/>
    <col min="5136" max="5136" width="6.5" style="7" customWidth="1"/>
    <col min="5137" max="5137" width="6.375" style="7" customWidth="1"/>
    <col min="5138" max="5138" width="8.125" style="7" customWidth="1"/>
    <col min="5139" max="5139" width="7.375" style="7" customWidth="1"/>
    <col min="5140" max="5140" width="8.75" style="7" customWidth="1"/>
    <col min="5141" max="5141" width="6.375" style="7" customWidth="1"/>
    <col min="5142" max="5142" width="9.75" style="7" customWidth="1"/>
    <col min="5143" max="5143" width="10.375" style="7" customWidth="1"/>
    <col min="5144" max="5145" width="8.625" style="7" customWidth="1"/>
    <col min="5146" max="5146" width="10.75" style="7" customWidth="1"/>
    <col min="5147" max="5374" width="9" style="7"/>
    <col min="5375" max="5375" width="5" style="7" customWidth="1"/>
    <col min="5376" max="5376" width="18.625" style="7" customWidth="1"/>
    <col min="5377" max="5377" width="11.5" style="7" customWidth="1"/>
    <col min="5378" max="5378" width="8.125" style="7" customWidth="1"/>
    <col min="5379" max="5379" width="6.125" style="7" customWidth="1"/>
    <col min="5380" max="5380" width="7.625" style="7" customWidth="1"/>
    <col min="5381" max="5381" width="6.25" style="7" customWidth="1"/>
    <col min="5382" max="5382" width="8.125" style="7" customWidth="1"/>
    <col min="5383" max="5383" width="7.875" style="7" customWidth="1"/>
    <col min="5384" max="5384" width="9.125" style="7" customWidth="1"/>
    <col min="5385" max="5385" width="6.625" style="7" customWidth="1"/>
    <col min="5386" max="5386" width="10.375" style="7" customWidth="1"/>
    <col min="5387" max="5387" width="10.625" style="7" customWidth="1"/>
    <col min="5388" max="5388" width="8.625" style="7" customWidth="1"/>
    <col min="5389" max="5389" width="8.375" style="7" customWidth="1"/>
    <col min="5390" max="5391" width="8.125" style="7" customWidth="1"/>
    <col min="5392" max="5392" width="6.5" style="7" customWidth="1"/>
    <col min="5393" max="5393" width="6.375" style="7" customWidth="1"/>
    <col min="5394" max="5394" width="8.125" style="7" customWidth="1"/>
    <col min="5395" max="5395" width="7.375" style="7" customWidth="1"/>
    <col min="5396" max="5396" width="8.75" style="7" customWidth="1"/>
    <col min="5397" max="5397" width="6.375" style="7" customWidth="1"/>
    <col min="5398" max="5398" width="9.75" style="7" customWidth="1"/>
    <col min="5399" max="5399" width="10.375" style="7" customWidth="1"/>
    <col min="5400" max="5401" width="8.625" style="7" customWidth="1"/>
    <col min="5402" max="5402" width="10.75" style="7" customWidth="1"/>
    <col min="5403" max="5630" width="9" style="7"/>
    <col min="5631" max="5631" width="5" style="7" customWidth="1"/>
    <col min="5632" max="5632" width="18.625" style="7" customWidth="1"/>
    <col min="5633" max="5633" width="11.5" style="7" customWidth="1"/>
    <col min="5634" max="5634" width="8.125" style="7" customWidth="1"/>
    <col min="5635" max="5635" width="6.125" style="7" customWidth="1"/>
    <col min="5636" max="5636" width="7.625" style="7" customWidth="1"/>
    <col min="5637" max="5637" width="6.25" style="7" customWidth="1"/>
    <col min="5638" max="5638" width="8.125" style="7" customWidth="1"/>
    <col min="5639" max="5639" width="7.875" style="7" customWidth="1"/>
    <col min="5640" max="5640" width="9.125" style="7" customWidth="1"/>
    <col min="5641" max="5641" width="6.625" style="7" customWidth="1"/>
    <col min="5642" max="5642" width="10.375" style="7" customWidth="1"/>
    <col min="5643" max="5643" width="10.625" style="7" customWidth="1"/>
    <col min="5644" max="5644" width="8.625" style="7" customWidth="1"/>
    <col min="5645" max="5645" width="8.375" style="7" customWidth="1"/>
    <col min="5646" max="5647" width="8.125" style="7" customWidth="1"/>
    <col min="5648" max="5648" width="6.5" style="7" customWidth="1"/>
    <col min="5649" max="5649" width="6.375" style="7" customWidth="1"/>
    <col min="5650" max="5650" width="8.125" style="7" customWidth="1"/>
    <col min="5651" max="5651" width="7.375" style="7" customWidth="1"/>
    <col min="5652" max="5652" width="8.75" style="7" customWidth="1"/>
    <col min="5653" max="5653" width="6.375" style="7" customWidth="1"/>
    <col min="5654" max="5654" width="9.75" style="7" customWidth="1"/>
    <col min="5655" max="5655" width="10.375" style="7" customWidth="1"/>
    <col min="5656" max="5657" width="8.625" style="7" customWidth="1"/>
    <col min="5658" max="5658" width="10.75" style="7" customWidth="1"/>
    <col min="5659" max="5886" width="9" style="7"/>
    <col min="5887" max="5887" width="5" style="7" customWidth="1"/>
    <col min="5888" max="5888" width="18.625" style="7" customWidth="1"/>
    <col min="5889" max="5889" width="11.5" style="7" customWidth="1"/>
    <col min="5890" max="5890" width="8.125" style="7" customWidth="1"/>
    <col min="5891" max="5891" width="6.125" style="7" customWidth="1"/>
    <col min="5892" max="5892" width="7.625" style="7" customWidth="1"/>
    <col min="5893" max="5893" width="6.25" style="7" customWidth="1"/>
    <col min="5894" max="5894" width="8.125" style="7" customWidth="1"/>
    <col min="5895" max="5895" width="7.875" style="7" customWidth="1"/>
    <col min="5896" max="5896" width="9.125" style="7" customWidth="1"/>
    <col min="5897" max="5897" width="6.625" style="7" customWidth="1"/>
    <col min="5898" max="5898" width="10.375" style="7" customWidth="1"/>
    <col min="5899" max="5899" width="10.625" style="7" customWidth="1"/>
    <col min="5900" max="5900" width="8.625" style="7" customWidth="1"/>
    <col min="5901" max="5901" width="8.375" style="7" customWidth="1"/>
    <col min="5902" max="5903" width="8.125" style="7" customWidth="1"/>
    <col min="5904" max="5904" width="6.5" style="7" customWidth="1"/>
    <col min="5905" max="5905" width="6.375" style="7" customWidth="1"/>
    <col min="5906" max="5906" width="8.125" style="7" customWidth="1"/>
    <col min="5907" max="5907" width="7.375" style="7" customWidth="1"/>
    <col min="5908" max="5908" width="8.75" style="7" customWidth="1"/>
    <col min="5909" max="5909" width="6.375" style="7" customWidth="1"/>
    <col min="5910" max="5910" width="9.75" style="7" customWidth="1"/>
    <col min="5911" max="5911" width="10.375" style="7" customWidth="1"/>
    <col min="5912" max="5913" width="8.625" style="7" customWidth="1"/>
    <col min="5914" max="5914" width="10.75" style="7" customWidth="1"/>
    <col min="5915" max="6142" width="9" style="7"/>
    <col min="6143" max="6143" width="5" style="7" customWidth="1"/>
    <col min="6144" max="6144" width="18.625" style="7" customWidth="1"/>
    <col min="6145" max="6145" width="11.5" style="7" customWidth="1"/>
    <col min="6146" max="6146" width="8.125" style="7" customWidth="1"/>
    <col min="6147" max="6147" width="6.125" style="7" customWidth="1"/>
    <col min="6148" max="6148" width="7.625" style="7" customWidth="1"/>
    <col min="6149" max="6149" width="6.25" style="7" customWidth="1"/>
    <col min="6150" max="6150" width="8.125" style="7" customWidth="1"/>
    <col min="6151" max="6151" width="7.875" style="7" customWidth="1"/>
    <col min="6152" max="6152" width="9.125" style="7" customWidth="1"/>
    <col min="6153" max="6153" width="6.625" style="7" customWidth="1"/>
    <col min="6154" max="6154" width="10.375" style="7" customWidth="1"/>
    <col min="6155" max="6155" width="10.625" style="7" customWidth="1"/>
    <col min="6156" max="6156" width="8.625" style="7" customWidth="1"/>
    <col min="6157" max="6157" width="8.375" style="7" customWidth="1"/>
    <col min="6158" max="6159" width="8.125" style="7" customWidth="1"/>
    <col min="6160" max="6160" width="6.5" style="7" customWidth="1"/>
    <col min="6161" max="6161" width="6.375" style="7" customWidth="1"/>
    <col min="6162" max="6162" width="8.125" style="7" customWidth="1"/>
    <col min="6163" max="6163" width="7.375" style="7" customWidth="1"/>
    <col min="6164" max="6164" width="8.75" style="7" customWidth="1"/>
    <col min="6165" max="6165" width="6.375" style="7" customWidth="1"/>
    <col min="6166" max="6166" width="9.75" style="7" customWidth="1"/>
    <col min="6167" max="6167" width="10.375" style="7" customWidth="1"/>
    <col min="6168" max="6169" width="8.625" style="7" customWidth="1"/>
    <col min="6170" max="6170" width="10.75" style="7" customWidth="1"/>
    <col min="6171" max="6398" width="9" style="7"/>
    <col min="6399" max="6399" width="5" style="7" customWidth="1"/>
    <col min="6400" max="6400" width="18.625" style="7" customWidth="1"/>
    <col min="6401" max="6401" width="11.5" style="7" customWidth="1"/>
    <col min="6402" max="6402" width="8.125" style="7" customWidth="1"/>
    <col min="6403" max="6403" width="6.125" style="7" customWidth="1"/>
    <col min="6404" max="6404" width="7.625" style="7" customWidth="1"/>
    <col min="6405" max="6405" width="6.25" style="7" customWidth="1"/>
    <col min="6406" max="6406" width="8.125" style="7" customWidth="1"/>
    <col min="6407" max="6407" width="7.875" style="7" customWidth="1"/>
    <col min="6408" max="6408" width="9.125" style="7" customWidth="1"/>
    <col min="6409" max="6409" width="6.625" style="7" customWidth="1"/>
    <col min="6410" max="6410" width="10.375" style="7" customWidth="1"/>
    <col min="6411" max="6411" width="10.625" style="7" customWidth="1"/>
    <col min="6412" max="6412" width="8.625" style="7" customWidth="1"/>
    <col min="6413" max="6413" width="8.375" style="7" customWidth="1"/>
    <col min="6414" max="6415" width="8.125" style="7" customWidth="1"/>
    <col min="6416" max="6416" width="6.5" style="7" customWidth="1"/>
    <col min="6417" max="6417" width="6.375" style="7" customWidth="1"/>
    <col min="6418" max="6418" width="8.125" style="7" customWidth="1"/>
    <col min="6419" max="6419" width="7.375" style="7" customWidth="1"/>
    <col min="6420" max="6420" width="8.75" style="7" customWidth="1"/>
    <col min="6421" max="6421" width="6.375" style="7" customWidth="1"/>
    <col min="6422" max="6422" width="9.75" style="7" customWidth="1"/>
    <col min="6423" max="6423" width="10.375" style="7" customWidth="1"/>
    <col min="6424" max="6425" width="8.625" style="7" customWidth="1"/>
    <col min="6426" max="6426" width="10.75" style="7" customWidth="1"/>
    <col min="6427" max="6654" width="9" style="7"/>
    <col min="6655" max="6655" width="5" style="7" customWidth="1"/>
    <col min="6656" max="6656" width="18.625" style="7" customWidth="1"/>
    <col min="6657" max="6657" width="11.5" style="7" customWidth="1"/>
    <col min="6658" max="6658" width="8.125" style="7" customWidth="1"/>
    <col min="6659" max="6659" width="6.125" style="7" customWidth="1"/>
    <col min="6660" max="6660" width="7.625" style="7" customWidth="1"/>
    <col min="6661" max="6661" width="6.25" style="7" customWidth="1"/>
    <col min="6662" max="6662" width="8.125" style="7" customWidth="1"/>
    <col min="6663" max="6663" width="7.875" style="7" customWidth="1"/>
    <col min="6664" max="6664" width="9.125" style="7" customWidth="1"/>
    <col min="6665" max="6665" width="6.625" style="7" customWidth="1"/>
    <col min="6666" max="6666" width="10.375" style="7" customWidth="1"/>
    <col min="6667" max="6667" width="10.625" style="7" customWidth="1"/>
    <col min="6668" max="6668" width="8.625" style="7" customWidth="1"/>
    <col min="6669" max="6669" width="8.375" style="7" customWidth="1"/>
    <col min="6670" max="6671" width="8.125" style="7" customWidth="1"/>
    <col min="6672" max="6672" width="6.5" style="7" customWidth="1"/>
    <col min="6673" max="6673" width="6.375" style="7" customWidth="1"/>
    <col min="6674" max="6674" width="8.125" style="7" customWidth="1"/>
    <col min="6675" max="6675" width="7.375" style="7" customWidth="1"/>
    <col min="6676" max="6676" width="8.75" style="7" customWidth="1"/>
    <col min="6677" max="6677" width="6.375" style="7" customWidth="1"/>
    <col min="6678" max="6678" width="9.75" style="7" customWidth="1"/>
    <col min="6679" max="6679" width="10.375" style="7" customWidth="1"/>
    <col min="6680" max="6681" width="8.625" style="7" customWidth="1"/>
    <col min="6682" max="6682" width="10.75" style="7" customWidth="1"/>
    <col min="6683" max="6910" width="9" style="7"/>
    <col min="6911" max="6911" width="5" style="7" customWidth="1"/>
    <col min="6912" max="6912" width="18.625" style="7" customWidth="1"/>
    <col min="6913" max="6913" width="11.5" style="7" customWidth="1"/>
    <col min="6914" max="6914" width="8.125" style="7" customWidth="1"/>
    <col min="6915" max="6915" width="6.125" style="7" customWidth="1"/>
    <col min="6916" max="6916" width="7.625" style="7" customWidth="1"/>
    <col min="6917" max="6917" width="6.25" style="7" customWidth="1"/>
    <col min="6918" max="6918" width="8.125" style="7" customWidth="1"/>
    <col min="6919" max="6919" width="7.875" style="7" customWidth="1"/>
    <col min="6920" max="6920" width="9.125" style="7" customWidth="1"/>
    <col min="6921" max="6921" width="6.625" style="7" customWidth="1"/>
    <col min="6922" max="6922" width="10.375" style="7" customWidth="1"/>
    <col min="6923" max="6923" width="10.625" style="7" customWidth="1"/>
    <col min="6924" max="6924" width="8.625" style="7" customWidth="1"/>
    <col min="6925" max="6925" width="8.375" style="7" customWidth="1"/>
    <col min="6926" max="6927" width="8.125" style="7" customWidth="1"/>
    <col min="6928" max="6928" width="6.5" style="7" customWidth="1"/>
    <col min="6929" max="6929" width="6.375" style="7" customWidth="1"/>
    <col min="6930" max="6930" width="8.125" style="7" customWidth="1"/>
    <col min="6931" max="6931" width="7.375" style="7" customWidth="1"/>
    <col min="6932" max="6932" width="8.75" style="7" customWidth="1"/>
    <col min="6933" max="6933" width="6.375" style="7" customWidth="1"/>
    <col min="6934" max="6934" width="9.75" style="7" customWidth="1"/>
    <col min="6935" max="6935" width="10.375" style="7" customWidth="1"/>
    <col min="6936" max="6937" width="8.625" style="7" customWidth="1"/>
    <col min="6938" max="6938" width="10.75" style="7" customWidth="1"/>
    <col min="6939" max="7166" width="9" style="7"/>
    <col min="7167" max="7167" width="5" style="7" customWidth="1"/>
    <col min="7168" max="7168" width="18.625" style="7" customWidth="1"/>
    <col min="7169" max="7169" width="11.5" style="7" customWidth="1"/>
    <col min="7170" max="7170" width="8.125" style="7" customWidth="1"/>
    <col min="7171" max="7171" width="6.125" style="7" customWidth="1"/>
    <col min="7172" max="7172" width="7.625" style="7" customWidth="1"/>
    <col min="7173" max="7173" width="6.25" style="7" customWidth="1"/>
    <col min="7174" max="7174" width="8.125" style="7" customWidth="1"/>
    <col min="7175" max="7175" width="7.875" style="7" customWidth="1"/>
    <col min="7176" max="7176" width="9.125" style="7" customWidth="1"/>
    <col min="7177" max="7177" width="6.625" style="7" customWidth="1"/>
    <col min="7178" max="7178" width="10.375" style="7" customWidth="1"/>
    <col min="7179" max="7179" width="10.625" style="7" customWidth="1"/>
    <col min="7180" max="7180" width="8.625" style="7" customWidth="1"/>
    <col min="7181" max="7181" width="8.375" style="7" customWidth="1"/>
    <col min="7182" max="7183" width="8.125" style="7" customWidth="1"/>
    <col min="7184" max="7184" width="6.5" style="7" customWidth="1"/>
    <col min="7185" max="7185" width="6.375" style="7" customWidth="1"/>
    <col min="7186" max="7186" width="8.125" style="7" customWidth="1"/>
    <col min="7187" max="7187" width="7.375" style="7" customWidth="1"/>
    <col min="7188" max="7188" width="8.75" style="7" customWidth="1"/>
    <col min="7189" max="7189" width="6.375" style="7" customWidth="1"/>
    <col min="7190" max="7190" width="9.75" style="7" customWidth="1"/>
    <col min="7191" max="7191" width="10.375" style="7" customWidth="1"/>
    <col min="7192" max="7193" width="8.625" style="7" customWidth="1"/>
    <col min="7194" max="7194" width="10.75" style="7" customWidth="1"/>
    <col min="7195" max="7422" width="9" style="7"/>
    <col min="7423" max="7423" width="5" style="7" customWidth="1"/>
    <col min="7424" max="7424" width="18.625" style="7" customWidth="1"/>
    <col min="7425" max="7425" width="11.5" style="7" customWidth="1"/>
    <col min="7426" max="7426" width="8.125" style="7" customWidth="1"/>
    <col min="7427" max="7427" width="6.125" style="7" customWidth="1"/>
    <col min="7428" max="7428" width="7.625" style="7" customWidth="1"/>
    <col min="7429" max="7429" width="6.25" style="7" customWidth="1"/>
    <col min="7430" max="7430" width="8.125" style="7" customWidth="1"/>
    <col min="7431" max="7431" width="7.875" style="7" customWidth="1"/>
    <col min="7432" max="7432" width="9.125" style="7" customWidth="1"/>
    <col min="7433" max="7433" width="6.625" style="7" customWidth="1"/>
    <col min="7434" max="7434" width="10.375" style="7" customWidth="1"/>
    <col min="7435" max="7435" width="10.625" style="7" customWidth="1"/>
    <col min="7436" max="7436" width="8.625" style="7" customWidth="1"/>
    <col min="7437" max="7437" width="8.375" style="7" customWidth="1"/>
    <col min="7438" max="7439" width="8.125" style="7" customWidth="1"/>
    <col min="7440" max="7440" width="6.5" style="7" customWidth="1"/>
    <col min="7441" max="7441" width="6.375" style="7" customWidth="1"/>
    <col min="7442" max="7442" width="8.125" style="7" customWidth="1"/>
    <col min="7443" max="7443" width="7.375" style="7" customWidth="1"/>
    <col min="7444" max="7444" width="8.75" style="7" customWidth="1"/>
    <col min="7445" max="7445" width="6.375" style="7" customWidth="1"/>
    <col min="7446" max="7446" width="9.75" style="7" customWidth="1"/>
    <col min="7447" max="7447" width="10.375" style="7" customWidth="1"/>
    <col min="7448" max="7449" width="8.625" style="7" customWidth="1"/>
    <col min="7450" max="7450" width="10.75" style="7" customWidth="1"/>
    <col min="7451" max="7678" width="9" style="7"/>
    <col min="7679" max="7679" width="5" style="7" customWidth="1"/>
    <col min="7680" max="7680" width="18.625" style="7" customWidth="1"/>
    <col min="7681" max="7681" width="11.5" style="7" customWidth="1"/>
    <col min="7682" max="7682" width="8.125" style="7" customWidth="1"/>
    <col min="7683" max="7683" width="6.125" style="7" customWidth="1"/>
    <col min="7684" max="7684" width="7.625" style="7" customWidth="1"/>
    <col min="7685" max="7685" width="6.25" style="7" customWidth="1"/>
    <col min="7686" max="7686" width="8.125" style="7" customWidth="1"/>
    <col min="7687" max="7687" width="7.875" style="7" customWidth="1"/>
    <col min="7688" max="7688" width="9.125" style="7" customWidth="1"/>
    <col min="7689" max="7689" width="6.625" style="7" customWidth="1"/>
    <col min="7690" max="7690" width="10.375" style="7" customWidth="1"/>
    <col min="7691" max="7691" width="10.625" style="7" customWidth="1"/>
    <col min="7692" max="7692" width="8.625" style="7" customWidth="1"/>
    <col min="7693" max="7693" width="8.375" style="7" customWidth="1"/>
    <col min="7694" max="7695" width="8.125" style="7" customWidth="1"/>
    <col min="7696" max="7696" width="6.5" style="7" customWidth="1"/>
    <col min="7697" max="7697" width="6.375" style="7" customWidth="1"/>
    <col min="7698" max="7698" width="8.125" style="7" customWidth="1"/>
    <col min="7699" max="7699" width="7.375" style="7" customWidth="1"/>
    <col min="7700" max="7700" width="8.75" style="7" customWidth="1"/>
    <col min="7701" max="7701" width="6.375" style="7" customWidth="1"/>
    <col min="7702" max="7702" width="9.75" style="7" customWidth="1"/>
    <col min="7703" max="7703" width="10.375" style="7" customWidth="1"/>
    <col min="7704" max="7705" width="8.625" style="7" customWidth="1"/>
    <col min="7706" max="7706" width="10.75" style="7" customWidth="1"/>
    <col min="7707" max="7934" width="9" style="7"/>
    <col min="7935" max="7935" width="5" style="7" customWidth="1"/>
    <col min="7936" max="7936" width="18.625" style="7" customWidth="1"/>
    <col min="7937" max="7937" width="11.5" style="7" customWidth="1"/>
    <col min="7938" max="7938" width="8.125" style="7" customWidth="1"/>
    <col min="7939" max="7939" width="6.125" style="7" customWidth="1"/>
    <col min="7940" max="7940" width="7.625" style="7" customWidth="1"/>
    <col min="7941" max="7941" width="6.25" style="7" customWidth="1"/>
    <col min="7942" max="7942" width="8.125" style="7" customWidth="1"/>
    <col min="7943" max="7943" width="7.875" style="7" customWidth="1"/>
    <col min="7944" max="7944" width="9.125" style="7" customWidth="1"/>
    <col min="7945" max="7945" width="6.625" style="7" customWidth="1"/>
    <col min="7946" max="7946" width="10.375" style="7" customWidth="1"/>
    <col min="7947" max="7947" width="10.625" style="7" customWidth="1"/>
    <col min="7948" max="7948" width="8.625" style="7" customWidth="1"/>
    <col min="7949" max="7949" width="8.375" style="7" customWidth="1"/>
    <col min="7950" max="7951" width="8.125" style="7" customWidth="1"/>
    <col min="7952" max="7952" width="6.5" style="7" customWidth="1"/>
    <col min="7953" max="7953" width="6.375" style="7" customWidth="1"/>
    <col min="7954" max="7954" width="8.125" style="7" customWidth="1"/>
    <col min="7955" max="7955" width="7.375" style="7" customWidth="1"/>
    <col min="7956" max="7956" width="8.75" style="7" customWidth="1"/>
    <col min="7957" max="7957" width="6.375" style="7" customWidth="1"/>
    <col min="7958" max="7958" width="9.75" style="7" customWidth="1"/>
    <col min="7959" max="7959" width="10.375" style="7" customWidth="1"/>
    <col min="7960" max="7961" width="8.625" style="7" customWidth="1"/>
    <col min="7962" max="7962" width="10.75" style="7" customWidth="1"/>
    <col min="7963" max="8190" width="9" style="7"/>
    <col min="8191" max="8191" width="5" style="7" customWidth="1"/>
    <col min="8192" max="8192" width="18.625" style="7" customWidth="1"/>
    <col min="8193" max="8193" width="11.5" style="7" customWidth="1"/>
    <col min="8194" max="8194" width="8.125" style="7" customWidth="1"/>
    <col min="8195" max="8195" width="6.125" style="7" customWidth="1"/>
    <col min="8196" max="8196" width="7.625" style="7" customWidth="1"/>
    <col min="8197" max="8197" width="6.25" style="7" customWidth="1"/>
    <col min="8198" max="8198" width="8.125" style="7" customWidth="1"/>
    <col min="8199" max="8199" width="7.875" style="7" customWidth="1"/>
    <col min="8200" max="8200" width="9.125" style="7" customWidth="1"/>
    <col min="8201" max="8201" width="6.625" style="7" customWidth="1"/>
    <col min="8202" max="8202" width="10.375" style="7" customWidth="1"/>
    <col min="8203" max="8203" width="10.625" style="7" customWidth="1"/>
    <col min="8204" max="8204" width="8.625" style="7" customWidth="1"/>
    <col min="8205" max="8205" width="8.375" style="7" customWidth="1"/>
    <col min="8206" max="8207" width="8.125" style="7" customWidth="1"/>
    <col min="8208" max="8208" width="6.5" style="7" customWidth="1"/>
    <col min="8209" max="8209" width="6.375" style="7" customWidth="1"/>
    <col min="8210" max="8210" width="8.125" style="7" customWidth="1"/>
    <col min="8211" max="8211" width="7.375" style="7" customWidth="1"/>
    <col min="8212" max="8212" width="8.75" style="7" customWidth="1"/>
    <col min="8213" max="8213" width="6.375" style="7" customWidth="1"/>
    <col min="8214" max="8214" width="9.75" style="7" customWidth="1"/>
    <col min="8215" max="8215" width="10.375" style="7" customWidth="1"/>
    <col min="8216" max="8217" width="8.625" style="7" customWidth="1"/>
    <col min="8218" max="8218" width="10.75" style="7" customWidth="1"/>
    <col min="8219" max="8446" width="9" style="7"/>
    <col min="8447" max="8447" width="5" style="7" customWidth="1"/>
    <col min="8448" max="8448" width="18.625" style="7" customWidth="1"/>
    <col min="8449" max="8449" width="11.5" style="7" customWidth="1"/>
    <col min="8450" max="8450" width="8.125" style="7" customWidth="1"/>
    <col min="8451" max="8451" width="6.125" style="7" customWidth="1"/>
    <col min="8452" max="8452" width="7.625" style="7" customWidth="1"/>
    <col min="8453" max="8453" width="6.25" style="7" customWidth="1"/>
    <col min="8454" max="8454" width="8.125" style="7" customWidth="1"/>
    <col min="8455" max="8455" width="7.875" style="7" customWidth="1"/>
    <col min="8456" max="8456" width="9.125" style="7" customWidth="1"/>
    <col min="8457" max="8457" width="6.625" style="7" customWidth="1"/>
    <col min="8458" max="8458" width="10.375" style="7" customWidth="1"/>
    <col min="8459" max="8459" width="10.625" style="7" customWidth="1"/>
    <col min="8460" max="8460" width="8.625" style="7" customWidth="1"/>
    <col min="8461" max="8461" width="8.375" style="7" customWidth="1"/>
    <col min="8462" max="8463" width="8.125" style="7" customWidth="1"/>
    <col min="8464" max="8464" width="6.5" style="7" customWidth="1"/>
    <col min="8465" max="8465" width="6.375" style="7" customWidth="1"/>
    <col min="8466" max="8466" width="8.125" style="7" customWidth="1"/>
    <col min="8467" max="8467" width="7.375" style="7" customWidth="1"/>
    <col min="8468" max="8468" width="8.75" style="7" customWidth="1"/>
    <col min="8469" max="8469" width="6.375" style="7" customWidth="1"/>
    <col min="8470" max="8470" width="9.75" style="7" customWidth="1"/>
    <col min="8471" max="8471" width="10.375" style="7" customWidth="1"/>
    <col min="8472" max="8473" width="8.625" style="7" customWidth="1"/>
    <col min="8474" max="8474" width="10.75" style="7" customWidth="1"/>
    <col min="8475" max="8702" width="9" style="7"/>
    <col min="8703" max="8703" width="5" style="7" customWidth="1"/>
    <col min="8704" max="8704" width="18.625" style="7" customWidth="1"/>
    <col min="8705" max="8705" width="11.5" style="7" customWidth="1"/>
    <col min="8706" max="8706" width="8.125" style="7" customWidth="1"/>
    <col min="8707" max="8707" width="6.125" style="7" customWidth="1"/>
    <col min="8708" max="8708" width="7.625" style="7" customWidth="1"/>
    <col min="8709" max="8709" width="6.25" style="7" customWidth="1"/>
    <col min="8710" max="8710" width="8.125" style="7" customWidth="1"/>
    <col min="8711" max="8711" width="7.875" style="7" customWidth="1"/>
    <col min="8712" max="8712" width="9.125" style="7" customWidth="1"/>
    <col min="8713" max="8713" width="6.625" style="7" customWidth="1"/>
    <col min="8714" max="8714" width="10.375" style="7" customWidth="1"/>
    <col min="8715" max="8715" width="10.625" style="7" customWidth="1"/>
    <col min="8716" max="8716" width="8.625" style="7" customWidth="1"/>
    <col min="8717" max="8717" width="8.375" style="7" customWidth="1"/>
    <col min="8718" max="8719" width="8.125" style="7" customWidth="1"/>
    <col min="8720" max="8720" width="6.5" style="7" customWidth="1"/>
    <col min="8721" max="8721" width="6.375" style="7" customWidth="1"/>
    <col min="8722" max="8722" width="8.125" style="7" customWidth="1"/>
    <col min="8723" max="8723" width="7.375" style="7" customWidth="1"/>
    <col min="8724" max="8724" width="8.75" style="7" customWidth="1"/>
    <col min="8725" max="8725" width="6.375" style="7" customWidth="1"/>
    <col min="8726" max="8726" width="9.75" style="7" customWidth="1"/>
    <col min="8727" max="8727" width="10.375" style="7" customWidth="1"/>
    <col min="8728" max="8729" width="8.625" style="7" customWidth="1"/>
    <col min="8730" max="8730" width="10.75" style="7" customWidth="1"/>
    <col min="8731" max="8958" width="9" style="7"/>
    <col min="8959" max="8959" width="5" style="7" customWidth="1"/>
    <col min="8960" max="8960" width="18.625" style="7" customWidth="1"/>
    <col min="8961" max="8961" width="11.5" style="7" customWidth="1"/>
    <col min="8962" max="8962" width="8.125" style="7" customWidth="1"/>
    <col min="8963" max="8963" width="6.125" style="7" customWidth="1"/>
    <col min="8964" max="8964" width="7.625" style="7" customWidth="1"/>
    <col min="8965" max="8965" width="6.25" style="7" customWidth="1"/>
    <col min="8966" max="8966" width="8.125" style="7" customWidth="1"/>
    <col min="8967" max="8967" width="7.875" style="7" customWidth="1"/>
    <col min="8968" max="8968" width="9.125" style="7" customWidth="1"/>
    <col min="8969" max="8969" width="6.625" style="7" customWidth="1"/>
    <col min="8970" max="8970" width="10.375" style="7" customWidth="1"/>
    <col min="8971" max="8971" width="10.625" style="7" customWidth="1"/>
    <col min="8972" max="8972" width="8.625" style="7" customWidth="1"/>
    <col min="8973" max="8973" width="8.375" style="7" customWidth="1"/>
    <col min="8974" max="8975" width="8.125" style="7" customWidth="1"/>
    <col min="8976" max="8976" width="6.5" style="7" customWidth="1"/>
    <col min="8977" max="8977" width="6.375" style="7" customWidth="1"/>
    <col min="8978" max="8978" width="8.125" style="7" customWidth="1"/>
    <col min="8979" max="8979" width="7.375" style="7" customWidth="1"/>
    <col min="8980" max="8980" width="8.75" style="7" customWidth="1"/>
    <col min="8981" max="8981" width="6.375" style="7" customWidth="1"/>
    <col min="8982" max="8982" width="9.75" style="7" customWidth="1"/>
    <col min="8983" max="8983" width="10.375" style="7" customWidth="1"/>
    <col min="8984" max="8985" width="8.625" style="7" customWidth="1"/>
    <col min="8986" max="8986" width="10.75" style="7" customWidth="1"/>
    <col min="8987" max="9214" width="9" style="7"/>
    <col min="9215" max="9215" width="5" style="7" customWidth="1"/>
    <col min="9216" max="9216" width="18.625" style="7" customWidth="1"/>
    <col min="9217" max="9217" width="11.5" style="7" customWidth="1"/>
    <col min="9218" max="9218" width="8.125" style="7" customWidth="1"/>
    <col min="9219" max="9219" width="6.125" style="7" customWidth="1"/>
    <col min="9220" max="9220" width="7.625" style="7" customWidth="1"/>
    <col min="9221" max="9221" width="6.25" style="7" customWidth="1"/>
    <col min="9222" max="9222" width="8.125" style="7" customWidth="1"/>
    <col min="9223" max="9223" width="7.875" style="7" customWidth="1"/>
    <col min="9224" max="9224" width="9.125" style="7" customWidth="1"/>
    <col min="9225" max="9225" width="6.625" style="7" customWidth="1"/>
    <col min="9226" max="9226" width="10.375" style="7" customWidth="1"/>
    <col min="9227" max="9227" width="10.625" style="7" customWidth="1"/>
    <col min="9228" max="9228" width="8.625" style="7" customWidth="1"/>
    <col min="9229" max="9229" width="8.375" style="7" customWidth="1"/>
    <col min="9230" max="9231" width="8.125" style="7" customWidth="1"/>
    <col min="9232" max="9232" width="6.5" style="7" customWidth="1"/>
    <col min="9233" max="9233" width="6.375" style="7" customWidth="1"/>
    <col min="9234" max="9234" width="8.125" style="7" customWidth="1"/>
    <col min="9235" max="9235" width="7.375" style="7" customWidth="1"/>
    <col min="9236" max="9236" width="8.75" style="7" customWidth="1"/>
    <col min="9237" max="9237" width="6.375" style="7" customWidth="1"/>
    <col min="9238" max="9238" width="9.75" style="7" customWidth="1"/>
    <col min="9239" max="9239" width="10.375" style="7" customWidth="1"/>
    <col min="9240" max="9241" width="8.625" style="7" customWidth="1"/>
    <col min="9242" max="9242" width="10.75" style="7" customWidth="1"/>
    <col min="9243" max="9470" width="9" style="7"/>
    <col min="9471" max="9471" width="5" style="7" customWidth="1"/>
    <col min="9472" max="9472" width="18.625" style="7" customWidth="1"/>
    <col min="9473" max="9473" width="11.5" style="7" customWidth="1"/>
    <col min="9474" max="9474" width="8.125" style="7" customWidth="1"/>
    <col min="9475" max="9475" width="6.125" style="7" customWidth="1"/>
    <col min="9476" max="9476" width="7.625" style="7" customWidth="1"/>
    <col min="9477" max="9477" width="6.25" style="7" customWidth="1"/>
    <col min="9478" max="9478" width="8.125" style="7" customWidth="1"/>
    <col min="9479" max="9479" width="7.875" style="7" customWidth="1"/>
    <col min="9480" max="9480" width="9.125" style="7" customWidth="1"/>
    <col min="9481" max="9481" width="6.625" style="7" customWidth="1"/>
    <col min="9482" max="9482" width="10.375" style="7" customWidth="1"/>
    <col min="9483" max="9483" width="10.625" style="7" customWidth="1"/>
    <col min="9484" max="9484" width="8.625" style="7" customWidth="1"/>
    <col min="9485" max="9485" width="8.375" style="7" customWidth="1"/>
    <col min="9486" max="9487" width="8.125" style="7" customWidth="1"/>
    <col min="9488" max="9488" width="6.5" style="7" customWidth="1"/>
    <col min="9489" max="9489" width="6.375" style="7" customWidth="1"/>
    <col min="9490" max="9490" width="8.125" style="7" customWidth="1"/>
    <col min="9491" max="9491" width="7.375" style="7" customWidth="1"/>
    <col min="9492" max="9492" width="8.75" style="7" customWidth="1"/>
    <col min="9493" max="9493" width="6.375" style="7" customWidth="1"/>
    <col min="9494" max="9494" width="9.75" style="7" customWidth="1"/>
    <col min="9495" max="9495" width="10.375" style="7" customWidth="1"/>
    <col min="9496" max="9497" width="8.625" style="7" customWidth="1"/>
    <col min="9498" max="9498" width="10.75" style="7" customWidth="1"/>
    <col min="9499" max="9726" width="9" style="7"/>
    <col min="9727" max="9727" width="5" style="7" customWidth="1"/>
    <col min="9728" max="9728" width="18.625" style="7" customWidth="1"/>
    <col min="9729" max="9729" width="11.5" style="7" customWidth="1"/>
    <col min="9730" max="9730" width="8.125" style="7" customWidth="1"/>
    <col min="9731" max="9731" width="6.125" style="7" customWidth="1"/>
    <col min="9732" max="9732" width="7.625" style="7" customWidth="1"/>
    <col min="9733" max="9733" width="6.25" style="7" customWidth="1"/>
    <col min="9734" max="9734" width="8.125" style="7" customWidth="1"/>
    <col min="9735" max="9735" width="7.875" style="7" customWidth="1"/>
    <col min="9736" max="9736" width="9.125" style="7" customWidth="1"/>
    <col min="9737" max="9737" width="6.625" style="7" customWidth="1"/>
    <col min="9738" max="9738" width="10.375" style="7" customWidth="1"/>
    <col min="9739" max="9739" width="10.625" style="7" customWidth="1"/>
    <col min="9740" max="9740" width="8.625" style="7" customWidth="1"/>
    <col min="9741" max="9741" width="8.375" style="7" customWidth="1"/>
    <col min="9742" max="9743" width="8.125" style="7" customWidth="1"/>
    <col min="9744" max="9744" width="6.5" style="7" customWidth="1"/>
    <col min="9745" max="9745" width="6.375" style="7" customWidth="1"/>
    <col min="9746" max="9746" width="8.125" style="7" customWidth="1"/>
    <col min="9747" max="9747" width="7.375" style="7" customWidth="1"/>
    <col min="9748" max="9748" width="8.75" style="7" customWidth="1"/>
    <col min="9749" max="9749" width="6.375" style="7" customWidth="1"/>
    <col min="9750" max="9750" width="9.75" style="7" customWidth="1"/>
    <col min="9751" max="9751" width="10.375" style="7" customWidth="1"/>
    <col min="9752" max="9753" width="8.625" style="7" customWidth="1"/>
    <col min="9754" max="9754" width="10.75" style="7" customWidth="1"/>
    <col min="9755" max="9982" width="9" style="7"/>
    <col min="9983" max="9983" width="5" style="7" customWidth="1"/>
    <col min="9984" max="9984" width="18.625" style="7" customWidth="1"/>
    <col min="9985" max="9985" width="11.5" style="7" customWidth="1"/>
    <col min="9986" max="9986" width="8.125" style="7" customWidth="1"/>
    <col min="9987" max="9987" width="6.125" style="7" customWidth="1"/>
    <col min="9988" max="9988" width="7.625" style="7" customWidth="1"/>
    <col min="9989" max="9989" width="6.25" style="7" customWidth="1"/>
    <col min="9990" max="9990" width="8.125" style="7" customWidth="1"/>
    <col min="9991" max="9991" width="7.875" style="7" customWidth="1"/>
    <col min="9992" max="9992" width="9.125" style="7" customWidth="1"/>
    <col min="9993" max="9993" width="6.625" style="7" customWidth="1"/>
    <col min="9994" max="9994" width="10.375" style="7" customWidth="1"/>
    <col min="9995" max="9995" width="10.625" style="7" customWidth="1"/>
    <col min="9996" max="9996" width="8.625" style="7" customWidth="1"/>
    <col min="9997" max="9997" width="8.375" style="7" customWidth="1"/>
    <col min="9998" max="9999" width="8.125" style="7" customWidth="1"/>
    <col min="10000" max="10000" width="6.5" style="7" customWidth="1"/>
    <col min="10001" max="10001" width="6.375" style="7" customWidth="1"/>
    <col min="10002" max="10002" width="8.125" style="7" customWidth="1"/>
    <col min="10003" max="10003" width="7.375" style="7" customWidth="1"/>
    <col min="10004" max="10004" width="8.75" style="7" customWidth="1"/>
    <col min="10005" max="10005" width="6.375" style="7" customWidth="1"/>
    <col min="10006" max="10006" width="9.75" style="7" customWidth="1"/>
    <col min="10007" max="10007" width="10.375" style="7" customWidth="1"/>
    <col min="10008" max="10009" width="8.625" style="7" customWidth="1"/>
    <col min="10010" max="10010" width="10.75" style="7" customWidth="1"/>
    <col min="10011" max="10238" width="9" style="7"/>
    <col min="10239" max="10239" width="5" style="7" customWidth="1"/>
    <col min="10240" max="10240" width="18.625" style="7" customWidth="1"/>
    <col min="10241" max="10241" width="11.5" style="7" customWidth="1"/>
    <col min="10242" max="10242" width="8.125" style="7" customWidth="1"/>
    <col min="10243" max="10243" width="6.125" style="7" customWidth="1"/>
    <col min="10244" max="10244" width="7.625" style="7" customWidth="1"/>
    <col min="10245" max="10245" width="6.25" style="7" customWidth="1"/>
    <col min="10246" max="10246" width="8.125" style="7" customWidth="1"/>
    <col min="10247" max="10247" width="7.875" style="7" customWidth="1"/>
    <col min="10248" max="10248" width="9.125" style="7" customWidth="1"/>
    <col min="10249" max="10249" width="6.625" style="7" customWidth="1"/>
    <col min="10250" max="10250" width="10.375" style="7" customWidth="1"/>
    <col min="10251" max="10251" width="10.625" style="7" customWidth="1"/>
    <col min="10252" max="10252" width="8.625" style="7" customWidth="1"/>
    <col min="10253" max="10253" width="8.375" style="7" customWidth="1"/>
    <col min="10254" max="10255" width="8.125" style="7" customWidth="1"/>
    <col min="10256" max="10256" width="6.5" style="7" customWidth="1"/>
    <col min="10257" max="10257" width="6.375" style="7" customWidth="1"/>
    <col min="10258" max="10258" width="8.125" style="7" customWidth="1"/>
    <col min="10259" max="10259" width="7.375" style="7" customWidth="1"/>
    <col min="10260" max="10260" width="8.75" style="7" customWidth="1"/>
    <col min="10261" max="10261" width="6.375" style="7" customWidth="1"/>
    <col min="10262" max="10262" width="9.75" style="7" customWidth="1"/>
    <col min="10263" max="10263" width="10.375" style="7" customWidth="1"/>
    <col min="10264" max="10265" width="8.625" style="7" customWidth="1"/>
    <col min="10266" max="10266" width="10.75" style="7" customWidth="1"/>
    <col min="10267" max="10494" width="9" style="7"/>
    <col min="10495" max="10495" width="5" style="7" customWidth="1"/>
    <col min="10496" max="10496" width="18.625" style="7" customWidth="1"/>
    <col min="10497" max="10497" width="11.5" style="7" customWidth="1"/>
    <col min="10498" max="10498" width="8.125" style="7" customWidth="1"/>
    <col min="10499" max="10499" width="6.125" style="7" customWidth="1"/>
    <col min="10500" max="10500" width="7.625" style="7" customWidth="1"/>
    <col min="10501" max="10501" width="6.25" style="7" customWidth="1"/>
    <col min="10502" max="10502" width="8.125" style="7" customWidth="1"/>
    <col min="10503" max="10503" width="7.875" style="7" customWidth="1"/>
    <col min="10504" max="10504" width="9.125" style="7" customWidth="1"/>
    <col min="10505" max="10505" width="6.625" style="7" customWidth="1"/>
    <col min="10506" max="10506" width="10.375" style="7" customWidth="1"/>
    <col min="10507" max="10507" width="10.625" style="7" customWidth="1"/>
    <col min="10508" max="10508" width="8.625" style="7" customWidth="1"/>
    <col min="10509" max="10509" width="8.375" style="7" customWidth="1"/>
    <col min="10510" max="10511" width="8.125" style="7" customWidth="1"/>
    <col min="10512" max="10512" width="6.5" style="7" customWidth="1"/>
    <col min="10513" max="10513" width="6.375" style="7" customWidth="1"/>
    <col min="10514" max="10514" width="8.125" style="7" customWidth="1"/>
    <col min="10515" max="10515" width="7.375" style="7" customWidth="1"/>
    <col min="10516" max="10516" width="8.75" style="7" customWidth="1"/>
    <col min="10517" max="10517" width="6.375" style="7" customWidth="1"/>
    <col min="10518" max="10518" width="9.75" style="7" customWidth="1"/>
    <col min="10519" max="10519" width="10.375" style="7" customWidth="1"/>
    <col min="10520" max="10521" width="8.625" style="7" customWidth="1"/>
    <col min="10522" max="10522" width="10.75" style="7" customWidth="1"/>
    <col min="10523" max="10750" width="9" style="7"/>
    <col min="10751" max="10751" width="5" style="7" customWidth="1"/>
    <col min="10752" max="10752" width="18.625" style="7" customWidth="1"/>
    <col min="10753" max="10753" width="11.5" style="7" customWidth="1"/>
    <col min="10754" max="10754" width="8.125" style="7" customWidth="1"/>
    <col min="10755" max="10755" width="6.125" style="7" customWidth="1"/>
    <col min="10756" max="10756" width="7.625" style="7" customWidth="1"/>
    <col min="10757" max="10757" width="6.25" style="7" customWidth="1"/>
    <col min="10758" max="10758" width="8.125" style="7" customWidth="1"/>
    <col min="10759" max="10759" width="7.875" style="7" customWidth="1"/>
    <col min="10760" max="10760" width="9.125" style="7" customWidth="1"/>
    <col min="10761" max="10761" width="6.625" style="7" customWidth="1"/>
    <col min="10762" max="10762" width="10.375" style="7" customWidth="1"/>
    <col min="10763" max="10763" width="10.625" style="7" customWidth="1"/>
    <col min="10764" max="10764" width="8.625" style="7" customWidth="1"/>
    <col min="10765" max="10765" width="8.375" style="7" customWidth="1"/>
    <col min="10766" max="10767" width="8.125" style="7" customWidth="1"/>
    <col min="10768" max="10768" width="6.5" style="7" customWidth="1"/>
    <col min="10769" max="10769" width="6.375" style="7" customWidth="1"/>
    <col min="10770" max="10770" width="8.125" style="7" customWidth="1"/>
    <col min="10771" max="10771" width="7.375" style="7" customWidth="1"/>
    <col min="10772" max="10772" width="8.75" style="7" customWidth="1"/>
    <col min="10773" max="10773" width="6.375" style="7" customWidth="1"/>
    <col min="10774" max="10774" width="9.75" style="7" customWidth="1"/>
    <col min="10775" max="10775" width="10.375" style="7" customWidth="1"/>
    <col min="10776" max="10777" width="8.625" style="7" customWidth="1"/>
    <col min="10778" max="10778" width="10.75" style="7" customWidth="1"/>
    <col min="10779" max="11006" width="9" style="7"/>
    <col min="11007" max="11007" width="5" style="7" customWidth="1"/>
    <col min="11008" max="11008" width="18.625" style="7" customWidth="1"/>
    <col min="11009" max="11009" width="11.5" style="7" customWidth="1"/>
    <col min="11010" max="11010" width="8.125" style="7" customWidth="1"/>
    <col min="11011" max="11011" width="6.125" style="7" customWidth="1"/>
    <col min="11012" max="11012" width="7.625" style="7" customWidth="1"/>
    <col min="11013" max="11013" width="6.25" style="7" customWidth="1"/>
    <col min="11014" max="11014" width="8.125" style="7" customWidth="1"/>
    <col min="11015" max="11015" width="7.875" style="7" customWidth="1"/>
    <col min="11016" max="11016" width="9.125" style="7" customWidth="1"/>
    <col min="11017" max="11017" width="6.625" style="7" customWidth="1"/>
    <col min="11018" max="11018" width="10.375" style="7" customWidth="1"/>
    <col min="11019" max="11019" width="10.625" style="7" customWidth="1"/>
    <col min="11020" max="11020" width="8.625" style="7" customWidth="1"/>
    <col min="11021" max="11021" width="8.375" style="7" customWidth="1"/>
    <col min="11022" max="11023" width="8.125" style="7" customWidth="1"/>
    <col min="11024" max="11024" width="6.5" style="7" customWidth="1"/>
    <col min="11025" max="11025" width="6.375" style="7" customWidth="1"/>
    <col min="11026" max="11026" width="8.125" style="7" customWidth="1"/>
    <col min="11027" max="11027" width="7.375" style="7" customWidth="1"/>
    <col min="11028" max="11028" width="8.75" style="7" customWidth="1"/>
    <col min="11029" max="11029" width="6.375" style="7" customWidth="1"/>
    <col min="11030" max="11030" width="9.75" style="7" customWidth="1"/>
    <col min="11031" max="11031" width="10.375" style="7" customWidth="1"/>
    <col min="11032" max="11033" width="8.625" style="7" customWidth="1"/>
    <col min="11034" max="11034" width="10.75" style="7" customWidth="1"/>
    <col min="11035" max="11262" width="9" style="7"/>
    <col min="11263" max="11263" width="5" style="7" customWidth="1"/>
    <col min="11264" max="11264" width="18.625" style="7" customWidth="1"/>
    <col min="11265" max="11265" width="11.5" style="7" customWidth="1"/>
    <col min="11266" max="11266" width="8.125" style="7" customWidth="1"/>
    <col min="11267" max="11267" width="6.125" style="7" customWidth="1"/>
    <col min="11268" max="11268" width="7.625" style="7" customWidth="1"/>
    <col min="11269" max="11269" width="6.25" style="7" customWidth="1"/>
    <col min="11270" max="11270" width="8.125" style="7" customWidth="1"/>
    <col min="11271" max="11271" width="7.875" style="7" customWidth="1"/>
    <col min="11272" max="11272" width="9.125" style="7" customWidth="1"/>
    <col min="11273" max="11273" width="6.625" style="7" customWidth="1"/>
    <col min="11274" max="11274" width="10.375" style="7" customWidth="1"/>
    <col min="11275" max="11275" width="10.625" style="7" customWidth="1"/>
    <col min="11276" max="11276" width="8.625" style="7" customWidth="1"/>
    <col min="11277" max="11277" width="8.375" style="7" customWidth="1"/>
    <col min="11278" max="11279" width="8.125" style="7" customWidth="1"/>
    <col min="11280" max="11280" width="6.5" style="7" customWidth="1"/>
    <col min="11281" max="11281" width="6.375" style="7" customWidth="1"/>
    <col min="11282" max="11282" width="8.125" style="7" customWidth="1"/>
    <col min="11283" max="11283" width="7.375" style="7" customWidth="1"/>
    <col min="11284" max="11284" width="8.75" style="7" customWidth="1"/>
    <col min="11285" max="11285" width="6.375" style="7" customWidth="1"/>
    <col min="11286" max="11286" width="9.75" style="7" customWidth="1"/>
    <col min="11287" max="11287" width="10.375" style="7" customWidth="1"/>
    <col min="11288" max="11289" width="8.625" style="7" customWidth="1"/>
    <col min="11290" max="11290" width="10.75" style="7" customWidth="1"/>
    <col min="11291" max="11518" width="9" style="7"/>
    <col min="11519" max="11519" width="5" style="7" customWidth="1"/>
    <col min="11520" max="11520" width="18.625" style="7" customWidth="1"/>
    <col min="11521" max="11521" width="11.5" style="7" customWidth="1"/>
    <col min="11522" max="11522" width="8.125" style="7" customWidth="1"/>
    <col min="11523" max="11523" width="6.125" style="7" customWidth="1"/>
    <col min="11524" max="11524" width="7.625" style="7" customWidth="1"/>
    <col min="11525" max="11525" width="6.25" style="7" customWidth="1"/>
    <col min="11526" max="11526" width="8.125" style="7" customWidth="1"/>
    <col min="11527" max="11527" width="7.875" style="7" customWidth="1"/>
    <col min="11528" max="11528" width="9.125" style="7" customWidth="1"/>
    <col min="11529" max="11529" width="6.625" style="7" customWidth="1"/>
    <col min="11530" max="11530" width="10.375" style="7" customWidth="1"/>
    <col min="11531" max="11531" width="10.625" style="7" customWidth="1"/>
    <col min="11532" max="11532" width="8.625" style="7" customWidth="1"/>
    <col min="11533" max="11533" width="8.375" style="7" customWidth="1"/>
    <col min="11534" max="11535" width="8.125" style="7" customWidth="1"/>
    <col min="11536" max="11536" width="6.5" style="7" customWidth="1"/>
    <col min="11537" max="11537" width="6.375" style="7" customWidth="1"/>
    <col min="11538" max="11538" width="8.125" style="7" customWidth="1"/>
    <col min="11539" max="11539" width="7.375" style="7" customWidth="1"/>
    <col min="11540" max="11540" width="8.75" style="7" customWidth="1"/>
    <col min="11541" max="11541" width="6.375" style="7" customWidth="1"/>
    <col min="11542" max="11542" width="9.75" style="7" customWidth="1"/>
    <col min="11543" max="11543" width="10.375" style="7" customWidth="1"/>
    <col min="11544" max="11545" width="8.625" style="7" customWidth="1"/>
    <col min="11546" max="11546" width="10.75" style="7" customWidth="1"/>
    <col min="11547" max="11774" width="9" style="7"/>
    <col min="11775" max="11775" width="5" style="7" customWidth="1"/>
    <col min="11776" max="11776" width="18.625" style="7" customWidth="1"/>
    <col min="11777" max="11777" width="11.5" style="7" customWidth="1"/>
    <col min="11778" max="11778" width="8.125" style="7" customWidth="1"/>
    <col min="11779" max="11779" width="6.125" style="7" customWidth="1"/>
    <col min="11780" max="11780" width="7.625" style="7" customWidth="1"/>
    <col min="11781" max="11781" width="6.25" style="7" customWidth="1"/>
    <col min="11782" max="11782" width="8.125" style="7" customWidth="1"/>
    <col min="11783" max="11783" width="7.875" style="7" customWidth="1"/>
    <col min="11784" max="11784" width="9.125" style="7" customWidth="1"/>
    <col min="11785" max="11785" width="6.625" style="7" customWidth="1"/>
    <col min="11786" max="11786" width="10.375" style="7" customWidth="1"/>
    <col min="11787" max="11787" width="10.625" style="7" customWidth="1"/>
    <col min="11788" max="11788" width="8.625" style="7" customWidth="1"/>
    <col min="11789" max="11789" width="8.375" style="7" customWidth="1"/>
    <col min="11790" max="11791" width="8.125" style="7" customWidth="1"/>
    <col min="11792" max="11792" width="6.5" style="7" customWidth="1"/>
    <col min="11793" max="11793" width="6.375" style="7" customWidth="1"/>
    <col min="11794" max="11794" width="8.125" style="7" customWidth="1"/>
    <col min="11795" max="11795" width="7.375" style="7" customWidth="1"/>
    <col min="11796" max="11796" width="8.75" style="7" customWidth="1"/>
    <col min="11797" max="11797" width="6.375" style="7" customWidth="1"/>
    <col min="11798" max="11798" width="9.75" style="7" customWidth="1"/>
    <col min="11799" max="11799" width="10.375" style="7" customWidth="1"/>
    <col min="11800" max="11801" width="8.625" style="7" customWidth="1"/>
    <col min="11802" max="11802" width="10.75" style="7" customWidth="1"/>
    <col min="11803" max="12030" width="9" style="7"/>
    <col min="12031" max="12031" width="5" style="7" customWidth="1"/>
    <col min="12032" max="12032" width="18.625" style="7" customWidth="1"/>
    <col min="12033" max="12033" width="11.5" style="7" customWidth="1"/>
    <col min="12034" max="12034" width="8.125" style="7" customWidth="1"/>
    <col min="12035" max="12035" width="6.125" style="7" customWidth="1"/>
    <col min="12036" max="12036" width="7.625" style="7" customWidth="1"/>
    <col min="12037" max="12037" width="6.25" style="7" customWidth="1"/>
    <col min="12038" max="12038" width="8.125" style="7" customWidth="1"/>
    <col min="12039" max="12039" width="7.875" style="7" customWidth="1"/>
    <col min="12040" max="12040" width="9.125" style="7" customWidth="1"/>
    <col min="12041" max="12041" width="6.625" style="7" customWidth="1"/>
    <col min="12042" max="12042" width="10.375" style="7" customWidth="1"/>
    <col min="12043" max="12043" width="10.625" style="7" customWidth="1"/>
    <col min="12044" max="12044" width="8.625" style="7" customWidth="1"/>
    <col min="12045" max="12045" width="8.375" style="7" customWidth="1"/>
    <col min="12046" max="12047" width="8.125" style="7" customWidth="1"/>
    <col min="12048" max="12048" width="6.5" style="7" customWidth="1"/>
    <col min="12049" max="12049" width="6.375" style="7" customWidth="1"/>
    <col min="12050" max="12050" width="8.125" style="7" customWidth="1"/>
    <col min="12051" max="12051" width="7.375" style="7" customWidth="1"/>
    <col min="12052" max="12052" width="8.75" style="7" customWidth="1"/>
    <col min="12053" max="12053" width="6.375" style="7" customWidth="1"/>
    <col min="12054" max="12054" width="9.75" style="7" customWidth="1"/>
    <col min="12055" max="12055" width="10.375" style="7" customWidth="1"/>
    <col min="12056" max="12057" width="8.625" style="7" customWidth="1"/>
    <col min="12058" max="12058" width="10.75" style="7" customWidth="1"/>
    <col min="12059" max="12286" width="9" style="7"/>
    <col min="12287" max="12287" width="5" style="7" customWidth="1"/>
    <col min="12288" max="12288" width="18.625" style="7" customWidth="1"/>
    <col min="12289" max="12289" width="11.5" style="7" customWidth="1"/>
    <col min="12290" max="12290" width="8.125" style="7" customWidth="1"/>
    <col min="12291" max="12291" width="6.125" style="7" customWidth="1"/>
    <col min="12292" max="12292" width="7.625" style="7" customWidth="1"/>
    <col min="12293" max="12293" width="6.25" style="7" customWidth="1"/>
    <col min="12294" max="12294" width="8.125" style="7" customWidth="1"/>
    <col min="12295" max="12295" width="7.875" style="7" customWidth="1"/>
    <col min="12296" max="12296" width="9.125" style="7" customWidth="1"/>
    <col min="12297" max="12297" width="6.625" style="7" customWidth="1"/>
    <col min="12298" max="12298" width="10.375" style="7" customWidth="1"/>
    <col min="12299" max="12299" width="10.625" style="7" customWidth="1"/>
    <col min="12300" max="12300" width="8.625" style="7" customWidth="1"/>
    <col min="12301" max="12301" width="8.375" style="7" customWidth="1"/>
    <col min="12302" max="12303" width="8.125" style="7" customWidth="1"/>
    <col min="12304" max="12304" width="6.5" style="7" customWidth="1"/>
    <col min="12305" max="12305" width="6.375" style="7" customWidth="1"/>
    <col min="12306" max="12306" width="8.125" style="7" customWidth="1"/>
    <col min="12307" max="12307" width="7.375" style="7" customWidth="1"/>
    <col min="12308" max="12308" width="8.75" style="7" customWidth="1"/>
    <col min="12309" max="12309" width="6.375" style="7" customWidth="1"/>
    <col min="12310" max="12310" width="9.75" style="7" customWidth="1"/>
    <col min="12311" max="12311" width="10.375" style="7" customWidth="1"/>
    <col min="12312" max="12313" width="8.625" style="7" customWidth="1"/>
    <col min="12314" max="12314" width="10.75" style="7" customWidth="1"/>
    <col min="12315" max="12542" width="9" style="7"/>
    <col min="12543" max="12543" width="5" style="7" customWidth="1"/>
    <col min="12544" max="12544" width="18.625" style="7" customWidth="1"/>
    <col min="12545" max="12545" width="11.5" style="7" customWidth="1"/>
    <col min="12546" max="12546" width="8.125" style="7" customWidth="1"/>
    <col min="12547" max="12547" width="6.125" style="7" customWidth="1"/>
    <col min="12548" max="12548" width="7.625" style="7" customWidth="1"/>
    <col min="12549" max="12549" width="6.25" style="7" customWidth="1"/>
    <col min="12550" max="12550" width="8.125" style="7" customWidth="1"/>
    <col min="12551" max="12551" width="7.875" style="7" customWidth="1"/>
    <col min="12552" max="12552" width="9.125" style="7" customWidth="1"/>
    <col min="12553" max="12553" width="6.625" style="7" customWidth="1"/>
    <col min="12554" max="12554" width="10.375" style="7" customWidth="1"/>
    <col min="12555" max="12555" width="10.625" style="7" customWidth="1"/>
    <col min="12556" max="12556" width="8.625" style="7" customWidth="1"/>
    <col min="12557" max="12557" width="8.375" style="7" customWidth="1"/>
    <col min="12558" max="12559" width="8.125" style="7" customWidth="1"/>
    <col min="12560" max="12560" width="6.5" style="7" customWidth="1"/>
    <col min="12561" max="12561" width="6.375" style="7" customWidth="1"/>
    <col min="12562" max="12562" width="8.125" style="7" customWidth="1"/>
    <col min="12563" max="12563" width="7.375" style="7" customWidth="1"/>
    <col min="12564" max="12564" width="8.75" style="7" customWidth="1"/>
    <col min="12565" max="12565" width="6.375" style="7" customWidth="1"/>
    <col min="12566" max="12566" width="9.75" style="7" customWidth="1"/>
    <col min="12567" max="12567" width="10.375" style="7" customWidth="1"/>
    <col min="12568" max="12569" width="8.625" style="7" customWidth="1"/>
    <col min="12570" max="12570" width="10.75" style="7" customWidth="1"/>
    <col min="12571" max="12798" width="9" style="7"/>
    <col min="12799" max="12799" width="5" style="7" customWidth="1"/>
    <col min="12800" max="12800" width="18.625" style="7" customWidth="1"/>
    <col min="12801" max="12801" width="11.5" style="7" customWidth="1"/>
    <col min="12802" max="12802" width="8.125" style="7" customWidth="1"/>
    <col min="12803" max="12803" width="6.125" style="7" customWidth="1"/>
    <col min="12804" max="12804" width="7.625" style="7" customWidth="1"/>
    <col min="12805" max="12805" width="6.25" style="7" customWidth="1"/>
    <col min="12806" max="12806" width="8.125" style="7" customWidth="1"/>
    <col min="12807" max="12807" width="7.875" style="7" customWidth="1"/>
    <col min="12808" max="12808" width="9.125" style="7" customWidth="1"/>
    <col min="12809" max="12809" width="6.625" style="7" customWidth="1"/>
    <col min="12810" max="12810" width="10.375" style="7" customWidth="1"/>
    <col min="12811" max="12811" width="10.625" style="7" customWidth="1"/>
    <col min="12812" max="12812" width="8.625" style="7" customWidth="1"/>
    <col min="12813" max="12813" width="8.375" style="7" customWidth="1"/>
    <col min="12814" max="12815" width="8.125" style="7" customWidth="1"/>
    <col min="12816" max="12816" width="6.5" style="7" customWidth="1"/>
    <col min="12817" max="12817" width="6.375" style="7" customWidth="1"/>
    <col min="12818" max="12818" width="8.125" style="7" customWidth="1"/>
    <col min="12819" max="12819" width="7.375" style="7" customWidth="1"/>
    <col min="12820" max="12820" width="8.75" style="7" customWidth="1"/>
    <col min="12821" max="12821" width="6.375" style="7" customWidth="1"/>
    <col min="12822" max="12822" width="9.75" style="7" customWidth="1"/>
    <col min="12823" max="12823" width="10.375" style="7" customWidth="1"/>
    <col min="12824" max="12825" width="8.625" style="7" customWidth="1"/>
    <col min="12826" max="12826" width="10.75" style="7" customWidth="1"/>
    <col min="12827" max="13054" width="9" style="7"/>
    <col min="13055" max="13055" width="5" style="7" customWidth="1"/>
    <col min="13056" max="13056" width="18.625" style="7" customWidth="1"/>
    <col min="13057" max="13057" width="11.5" style="7" customWidth="1"/>
    <col min="13058" max="13058" width="8.125" style="7" customWidth="1"/>
    <col min="13059" max="13059" width="6.125" style="7" customWidth="1"/>
    <col min="13060" max="13060" width="7.625" style="7" customWidth="1"/>
    <col min="13061" max="13061" width="6.25" style="7" customWidth="1"/>
    <col min="13062" max="13062" width="8.125" style="7" customWidth="1"/>
    <col min="13063" max="13063" width="7.875" style="7" customWidth="1"/>
    <col min="13064" max="13064" width="9.125" style="7" customWidth="1"/>
    <col min="13065" max="13065" width="6.625" style="7" customWidth="1"/>
    <col min="13066" max="13066" width="10.375" style="7" customWidth="1"/>
    <col min="13067" max="13067" width="10.625" style="7" customWidth="1"/>
    <col min="13068" max="13068" width="8.625" style="7" customWidth="1"/>
    <col min="13069" max="13069" width="8.375" style="7" customWidth="1"/>
    <col min="13070" max="13071" width="8.125" style="7" customWidth="1"/>
    <col min="13072" max="13072" width="6.5" style="7" customWidth="1"/>
    <col min="13073" max="13073" width="6.375" style="7" customWidth="1"/>
    <col min="13074" max="13074" width="8.125" style="7" customWidth="1"/>
    <col min="13075" max="13075" width="7.375" style="7" customWidth="1"/>
    <col min="13076" max="13076" width="8.75" style="7" customWidth="1"/>
    <col min="13077" max="13077" width="6.375" style="7" customWidth="1"/>
    <col min="13078" max="13078" width="9.75" style="7" customWidth="1"/>
    <col min="13079" max="13079" width="10.375" style="7" customWidth="1"/>
    <col min="13080" max="13081" width="8.625" style="7" customWidth="1"/>
    <col min="13082" max="13082" width="10.75" style="7" customWidth="1"/>
    <col min="13083" max="13310" width="9" style="7"/>
    <col min="13311" max="13311" width="5" style="7" customWidth="1"/>
    <col min="13312" max="13312" width="18.625" style="7" customWidth="1"/>
    <col min="13313" max="13313" width="11.5" style="7" customWidth="1"/>
    <col min="13314" max="13314" width="8.125" style="7" customWidth="1"/>
    <col min="13315" max="13315" width="6.125" style="7" customWidth="1"/>
    <col min="13316" max="13316" width="7.625" style="7" customWidth="1"/>
    <col min="13317" max="13317" width="6.25" style="7" customWidth="1"/>
    <col min="13318" max="13318" width="8.125" style="7" customWidth="1"/>
    <col min="13319" max="13319" width="7.875" style="7" customWidth="1"/>
    <col min="13320" max="13320" width="9.125" style="7" customWidth="1"/>
    <col min="13321" max="13321" width="6.625" style="7" customWidth="1"/>
    <col min="13322" max="13322" width="10.375" style="7" customWidth="1"/>
    <col min="13323" max="13323" width="10.625" style="7" customWidth="1"/>
    <col min="13324" max="13324" width="8.625" style="7" customWidth="1"/>
    <col min="13325" max="13325" width="8.375" style="7" customWidth="1"/>
    <col min="13326" max="13327" width="8.125" style="7" customWidth="1"/>
    <col min="13328" max="13328" width="6.5" style="7" customWidth="1"/>
    <col min="13329" max="13329" width="6.375" style="7" customWidth="1"/>
    <col min="13330" max="13330" width="8.125" style="7" customWidth="1"/>
    <col min="13331" max="13331" width="7.375" style="7" customWidth="1"/>
    <col min="13332" max="13332" width="8.75" style="7" customWidth="1"/>
    <col min="13333" max="13333" width="6.375" style="7" customWidth="1"/>
    <col min="13334" max="13334" width="9.75" style="7" customWidth="1"/>
    <col min="13335" max="13335" width="10.375" style="7" customWidth="1"/>
    <col min="13336" max="13337" width="8.625" style="7" customWidth="1"/>
    <col min="13338" max="13338" width="10.75" style="7" customWidth="1"/>
    <col min="13339" max="13566" width="9" style="7"/>
    <col min="13567" max="13567" width="5" style="7" customWidth="1"/>
    <col min="13568" max="13568" width="18.625" style="7" customWidth="1"/>
    <col min="13569" max="13569" width="11.5" style="7" customWidth="1"/>
    <col min="13570" max="13570" width="8.125" style="7" customWidth="1"/>
    <col min="13571" max="13571" width="6.125" style="7" customWidth="1"/>
    <col min="13572" max="13572" width="7.625" style="7" customWidth="1"/>
    <col min="13573" max="13573" width="6.25" style="7" customWidth="1"/>
    <col min="13574" max="13574" width="8.125" style="7" customWidth="1"/>
    <col min="13575" max="13575" width="7.875" style="7" customWidth="1"/>
    <col min="13576" max="13576" width="9.125" style="7" customWidth="1"/>
    <col min="13577" max="13577" width="6.625" style="7" customWidth="1"/>
    <col min="13578" max="13578" width="10.375" style="7" customWidth="1"/>
    <col min="13579" max="13579" width="10.625" style="7" customWidth="1"/>
    <col min="13580" max="13580" width="8.625" style="7" customWidth="1"/>
    <col min="13581" max="13581" width="8.375" style="7" customWidth="1"/>
    <col min="13582" max="13583" width="8.125" style="7" customWidth="1"/>
    <col min="13584" max="13584" width="6.5" style="7" customWidth="1"/>
    <col min="13585" max="13585" width="6.375" style="7" customWidth="1"/>
    <col min="13586" max="13586" width="8.125" style="7" customWidth="1"/>
    <col min="13587" max="13587" width="7.375" style="7" customWidth="1"/>
    <col min="13588" max="13588" width="8.75" style="7" customWidth="1"/>
    <col min="13589" max="13589" width="6.375" style="7" customWidth="1"/>
    <col min="13590" max="13590" width="9.75" style="7" customWidth="1"/>
    <col min="13591" max="13591" width="10.375" style="7" customWidth="1"/>
    <col min="13592" max="13593" width="8.625" style="7" customWidth="1"/>
    <col min="13594" max="13594" width="10.75" style="7" customWidth="1"/>
    <col min="13595" max="13822" width="9" style="7"/>
    <col min="13823" max="13823" width="5" style="7" customWidth="1"/>
    <col min="13824" max="13824" width="18.625" style="7" customWidth="1"/>
    <col min="13825" max="13825" width="11.5" style="7" customWidth="1"/>
    <col min="13826" max="13826" width="8.125" style="7" customWidth="1"/>
    <col min="13827" max="13827" width="6.125" style="7" customWidth="1"/>
    <col min="13828" max="13828" width="7.625" style="7" customWidth="1"/>
    <col min="13829" max="13829" width="6.25" style="7" customWidth="1"/>
    <col min="13830" max="13830" width="8.125" style="7" customWidth="1"/>
    <col min="13831" max="13831" width="7.875" style="7" customWidth="1"/>
    <col min="13832" max="13832" width="9.125" style="7" customWidth="1"/>
    <col min="13833" max="13833" width="6.625" style="7" customWidth="1"/>
    <col min="13834" max="13834" width="10.375" style="7" customWidth="1"/>
    <col min="13835" max="13835" width="10.625" style="7" customWidth="1"/>
    <col min="13836" max="13836" width="8.625" style="7" customWidth="1"/>
    <col min="13837" max="13837" width="8.375" style="7" customWidth="1"/>
    <col min="13838" max="13839" width="8.125" style="7" customWidth="1"/>
    <col min="13840" max="13840" width="6.5" style="7" customWidth="1"/>
    <col min="13841" max="13841" width="6.375" style="7" customWidth="1"/>
    <col min="13842" max="13842" width="8.125" style="7" customWidth="1"/>
    <col min="13843" max="13843" width="7.375" style="7" customWidth="1"/>
    <col min="13844" max="13844" width="8.75" style="7" customWidth="1"/>
    <col min="13845" max="13845" width="6.375" style="7" customWidth="1"/>
    <col min="13846" max="13846" width="9.75" style="7" customWidth="1"/>
    <col min="13847" max="13847" width="10.375" style="7" customWidth="1"/>
    <col min="13848" max="13849" width="8.625" style="7" customWidth="1"/>
    <col min="13850" max="13850" width="10.75" style="7" customWidth="1"/>
    <col min="13851" max="14078" width="9" style="7"/>
    <col min="14079" max="14079" width="5" style="7" customWidth="1"/>
    <col min="14080" max="14080" width="18.625" style="7" customWidth="1"/>
    <col min="14081" max="14081" width="11.5" style="7" customWidth="1"/>
    <col min="14082" max="14082" width="8.125" style="7" customWidth="1"/>
    <col min="14083" max="14083" width="6.125" style="7" customWidth="1"/>
    <col min="14084" max="14084" width="7.625" style="7" customWidth="1"/>
    <col min="14085" max="14085" width="6.25" style="7" customWidth="1"/>
    <col min="14086" max="14086" width="8.125" style="7" customWidth="1"/>
    <col min="14087" max="14087" width="7.875" style="7" customWidth="1"/>
    <col min="14088" max="14088" width="9.125" style="7" customWidth="1"/>
    <col min="14089" max="14089" width="6.625" style="7" customWidth="1"/>
    <col min="14090" max="14090" width="10.375" style="7" customWidth="1"/>
    <col min="14091" max="14091" width="10.625" style="7" customWidth="1"/>
    <col min="14092" max="14092" width="8.625" style="7" customWidth="1"/>
    <col min="14093" max="14093" width="8.375" style="7" customWidth="1"/>
    <col min="14094" max="14095" width="8.125" style="7" customWidth="1"/>
    <col min="14096" max="14096" width="6.5" style="7" customWidth="1"/>
    <col min="14097" max="14097" width="6.375" style="7" customWidth="1"/>
    <col min="14098" max="14098" width="8.125" style="7" customWidth="1"/>
    <col min="14099" max="14099" width="7.375" style="7" customWidth="1"/>
    <col min="14100" max="14100" width="8.75" style="7" customWidth="1"/>
    <col min="14101" max="14101" width="6.375" style="7" customWidth="1"/>
    <col min="14102" max="14102" width="9.75" style="7" customWidth="1"/>
    <col min="14103" max="14103" width="10.375" style="7" customWidth="1"/>
    <col min="14104" max="14105" width="8.625" style="7" customWidth="1"/>
    <col min="14106" max="14106" width="10.75" style="7" customWidth="1"/>
    <col min="14107" max="14334" width="9" style="7"/>
    <col min="14335" max="14335" width="5" style="7" customWidth="1"/>
    <col min="14336" max="14336" width="18.625" style="7" customWidth="1"/>
    <col min="14337" max="14337" width="11.5" style="7" customWidth="1"/>
    <col min="14338" max="14338" width="8.125" style="7" customWidth="1"/>
    <col min="14339" max="14339" width="6.125" style="7" customWidth="1"/>
    <col min="14340" max="14340" width="7.625" style="7" customWidth="1"/>
    <col min="14341" max="14341" width="6.25" style="7" customWidth="1"/>
    <col min="14342" max="14342" width="8.125" style="7" customWidth="1"/>
    <col min="14343" max="14343" width="7.875" style="7" customWidth="1"/>
    <col min="14344" max="14344" width="9.125" style="7" customWidth="1"/>
    <col min="14345" max="14345" width="6.625" style="7" customWidth="1"/>
    <col min="14346" max="14346" width="10.375" style="7" customWidth="1"/>
    <col min="14347" max="14347" width="10.625" style="7" customWidth="1"/>
    <col min="14348" max="14348" width="8.625" style="7" customWidth="1"/>
    <col min="14349" max="14349" width="8.375" style="7" customWidth="1"/>
    <col min="14350" max="14351" width="8.125" style="7" customWidth="1"/>
    <col min="14352" max="14352" width="6.5" style="7" customWidth="1"/>
    <col min="14353" max="14353" width="6.375" style="7" customWidth="1"/>
    <col min="14354" max="14354" width="8.125" style="7" customWidth="1"/>
    <col min="14355" max="14355" width="7.375" style="7" customWidth="1"/>
    <col min="14356" max="14356" width="8.75" style="7" customWidth="1"/>
    <col min="14357" max="14357" width="6.375" style="7" customWidth="1"/>
    <col min="14358" max="14358" width="9.75" style="7" customWidth="1"/>
    <col min="14359" max="14359" width="10.375" style="7" customWidth="1"/>
    <col min="14360" max="14361" width="8.625" style="7" customWidth="1"/>
    <col min="14362" max="14362" width="10.75" style="7" customWidth="1"/>
    <col min="14363" max="14590" width="9" style="7"/>
    <col min="14591" max="14591" width="5" style="7" customWidth="1"/>
    <col min="14592" max="14592" width="18.625" style="7" customWidth="1"/>
    <col min="14593" max="14593" width="11.5" style="7" customWidth="1"/>
    <col min="14594" max="14594" width="8.125" style="7" customWidth="1"/>
    <col min="14595" max="14595" width="6.125" style="7" customWidth="1"/>
    <col min="14596" max="14596" width="7.625" style="7" customWidth="1"/>
    <col min="14597" max="14597" width="6.25" style="7" customWidth="1"/>
    <col min="14598" max="14598" width="8.125" style="7" customWidth="1"/>
    <col min="14599" max="14599" width="7.875" style="7" customWidth="1"/>
    <col min="14600" max="14600" width="9.125" style="7" customWidth="1"/>
    <col min="14601" max="14601" width="6.625" style="7" customWidth="1"/>
    <col min="14602" max="14602" width="10.375" style="7" customWidth="1"/>
    <col min="14603" max="14603" width="10.625" style="7" customWidth="1"/>
    <col min="14604" max="14604" width="8.625" style="7" customWidth="1"/>
    <col min="14605" max="14605" width="8.375" style="7" customWidth="1"/>
    <col min="14606" max="14607" width="8.125" style="7" customWidth="1"/>
    <col min="14608" max="14608" width="6.5" style="7" customWidth="1"/>
    <col min="14609" max="14609" width="6.375" style="7" customWidth="1"/>
    <col min="14610" max="14610" width="8.125" style="7" customWidth="1"/>
    <col min="14611" max="14611" width="7.375" style="7" customWidth="1"/>
    <col min="14612" max="14612" width="8.75" style="7" customWidth="1"/>
    <col min="14613" max="14613" width="6.375" style="7" customWidth="1"/>
    <col min="14614" max="14614" width="9.75" style="7" customWidth="1"/>
    <col min="14615" max="14615" width="10.375" style="7" customWidth="1"/>
    <col min="14616" max="14617" width="8.625" style="7" customWidth="1"/>
    <col min="14618" max="14618" width="10.75" style="7" customWidth="1"/>
    <col min="14619" max="14846" width="9" style="7"/>
    <col min="14847" max="14847" width="5" style="7" customWidth="1"/>
    <col min="14848" max="14848" width="18.625" style="7" customWidth="1"/>
    <col min="14849" max="14849" width="11.5" style="7" customWidth="1"/>
    <col min="14850" max="14850" width="8.125" style="7" customWidth="1"/>
    <col min="14851" max="14851" width="6.125" style="7" customWidth="1"/>
    <col min="14852" max="14852" width="7.625" style="7" customWidth="1"/>
    <col min="14853" max="14853" width="6.25" style="7" customWidth="1"/>
    <col min="14854" max="14854" width="8.125" style="7" customWidth="1"/>
    <col min="14855" max="14855" width="7.875" style="7" customWidth="1"/>
    <col min="14856" max="14856" width="9.125" style="7" customWidth="1"/>
    <col min="14857" max="14857" width="6.625" style="7" customWidth="1"/>
    <col min="14858" max="14858" width="10.375" style="7" customWidth="1"/>
    <col min="14859" max="14859" width="10.625" style="7" customWidth="1"/>
    <col min="14860" max="14860" width="8.625" style="7" customWidth="1"/>
    <col min="14861" max="14861" width="8.375" style="7" customWidth="1"/>
    <col min="14862" max="14863" width="8.125" style="7" customWidth="1"/>
    <col min="14864" max="14864" width="6.5" style="7" customWidth="1"/>
    <col min="14865" max="14865" width="6.375" style="7" customWidth="1"/>
    <col min="14866" max="14866" width="8.125" style="7" customWidth="1"/>
    <col min="14867" max="14867" width="7.375" style="7" customWidth="1"/>
    <col min="14868" max="14868" width="8.75" style="7" customWidth="1"/>
    <col min="14869" max="14869" width="6.375" style="7" customWidth="1"/>
    <col min="14870" max="14870" width="9.75" style="7" customWidth="1"/>
    <col min="14871" max="14871" width="10.375" style="7" customWidth="1"/>
    <col min="14872" max="14873" width="8.625" style="7" customWidth="1"/>
    <col min="14874" max="14874" width="10.75" style="7" customWidth="1"/>
    <col min="14875" max="15102" width="9" style="7"/>
    <col min="15103" max="15103" width="5" style="7" customWidth="1"/>
    <col min="15104" max="15104" width="18.625" style="7" customWidth="1"/>
    <col min="15105" max="15105" width="11.5" style="7" customWidth="1"/>
    <col min="15106" max="15106" width="8.125" style="7" customWidth="1"/>
    <col min="15107" max="15107" width="6.125" style="7" customWidth="1"/>
    <col min="15108" max="15108" width="7.625" style="7" customWidth="1"/>
    <col min="15109" max="15109" width="6.25" style="7" customWidth="1"/>
    <col min="15110" max="15110" width="8.125" style="7" customWidth="1"/>
    <col min="15111" max="15111" width="7.875" style="7" customWidth="1"/>
    <col min="15112" max="15112" width="9.125" style="7" customWidth="1"/>
    <col min="15113" max="15113" width="6.625" style="7" customWidth="1"/>
    <col min="15114" max="15114" width="10.375" style="7" customWidth="1"/>
    <col min="15115" max="15115" width="10.625" style="7" customWidth="1"/>
    <col min="15116" max="15116" width="8.625" style="7" customWidth="1"/>
    <col min="15117" max="15117" width="8.375" style="7" customWidth="1"/>
    <col min="15118" max="15119" width="8.125" style="7" customWidth="1"/>
    <col min="15120" max="15120" width="6.5" style="7" customWidth="1"/>
    <col min="15121" max="15121" width="6.375" style="7" customWidth="1"/>
    <col min="15122" max="15122" width="8.125" style="7" customWidth="1"/>
    <col min="15123" max="15123" width="7.375" style="7" customWidth="1"/>
    <col min="15124" max="15124" width="8.75" style="7" customWidth="1"/>
    <col min="15125" max="15125" width="6.375" style="7" customWidth="1"/>
    <col min="15126" max="15126" width="9.75" style="7" customWidth="1"/>
    <col min="15127" max="15127" width="10.375" style="7" customWidth="1"/>
    <col min="15128" max="15129" width="8.625" style="7" customWidth="1"/>
    <col min="15130" max="15130" width="10.75" style="7" customWidth="1"/>
    <col min="15131" max="15358" width="9" style="7"/>
    <col min="15359" max="15359" width="5" style="7" customWidth="1"/>
    <col min="15360" max="15360" width="18.625" style="7" customWidth="1"/>
    <col min="15361" max="15361" width="11.5" style="7" customWidth="1"/>
    <col min="15362" max="15362" width="8.125" style="7" customWidth="1"/>
    <col min="15363" max="15363" width="6.125" style="7" customWidth="1"/>
    <col min="15364" max="15364" width="7.625" style="7" customWidth="1"/>
    <col min="15365" max="15365" width="6.25" style="7" customWidth="1"/>
    <col min="15366" max="15366" width="8.125" style="7" customWidth="1"/>
    <col min="15367" max="15367" width="7.875" style="7" customWidth="1"/>
    <col min="15368" max="15368" width="9.125" style="7" customWidth="1"/>
    <col min="15369" max="15369" width="6.625" style="7" customWidth="1"/>
    <col min="15370" max="15370" width="10.375" style="7" customWidth="1"/>
    <col min="15371" max="15371" width="10.625" style="7" customWidth="1"/>
    <col min="15372" max="15372" width="8.625" style="7" customWidth="1"/>
    <col min="15373" max="15373" width="8.375" style="7" customWidth="1"/>
    <col min="15374" max="15375" width="8.125" style="7" customWidth="1"/>
    <col min="15376" max="15376" width="6.5" style="7" customWidth="1"/>
    <col min="15377" max="15377" width="6.375" style="7" customWidth="1"/>
    <col min="15378" max="15378" width="8.125" style="7" customWidth="1"/>
    <col min="15379" max="15379" width="7.375" style="7" customWidth="1"/>
    <col min="15380" max="15380" width="8.75" style="7" customWidth="1"/>
    <col min="15381" max="15381" width="6.375" style="7" customWidth="1"/>
    <col min="15382" max="15382" width="9.75" style="7" customWidth="1"/>
    <col min="15383" max="15383" width="10.375" style="7" customWidth="1"/>
    <col min="15384" max="15385" width="8.625" style="7" customWidth="1"/>
    <col min="15386" max="15386" width="10.75" style="7" customWidth="1"/>
    <col min="15387" max="15614" width="9" style="7"/>
    <col min="15615" max="15615" width="5" style="7" customWidth="1"/>
    <col min="15616" max="15616" width="18.625" style="7" customWidth="1"/>
    <col min="15617" max="15617" width="11.5" style="7" customWidth="1"/>
    <col min="15618" max="15618" width="8.125" style="7" customWidth="1"/>
    <col min="15619" max="15619" width="6.125" style="7" customWidth="1"/>
    <col min="15620" max="15620" width="7.625" style="7" customWidth="1"/>
    <col min="15621" max="15621" width="6.25" style="7" customWidth="1"/>
    <col min="15622" max="15622" width="8.125" style="7" customWidth="1"/>
    <col min="15623" max="15623" width="7.875" style="7" customWidth="1"/>
    <col min="15624" max="15624" width="9.125" style="7" customWidth="1"/>
    <col min="15625" max="15625" width="6.625" style="7" customWidth="1"/>
    <col min="15626" max="15626" width="10.375" style="7" customWidth="1"/>
    <col min="15627" max="15627" width="10.625" style="7" customWidth="1"/>
    <col min="15628" max="15628" width="8.625" style="7" customWidth="1"/>
    <col min="15629" max="15629" width="8.375" style="7" customWidth="1"/>
    <col min="15630" max="15631" width="8.125" style="7" customWidth="1"/>
    <col min="15632" max="15632" width="6.5" style="7" customWidth="1"/>
    <col min="15633" max="15633" width="6.375" style="7" customWidth="1"/>
    <col min="15634" max="15634" width="8.125" style="7" customWidth="1"/>
    <col min="15635" max="15635" width="7.375" style="7" customWidth="1"/>
    <col min="15636" max="15636" width="8.75" style="7" customWidth="1"/>
    <col min="15637" max="15637" width="6.375" style="7" customWidth="1"/>
    <col min="15638" max="15638" width="9.75" style="7" customWidth="1"/>
    <col min="15639" max="15639" width="10.375" style="7" customWidth="1"/>
    <col min="15640" max="15641" width="8.625" style="7" customWidth="1"/>
    <col min="15642" max="15642" width="10.75" style="7" customWidth="1"/>
    <col min="15643" max="15870" width="9" style="7"/>
    <col min="15871" max="15871" width="5" style="7" customWidth="1"/>
    <col min="15872" max="15872" width="18.625" style="7" customWidth="1"/>
    <col min="15873" max="15873" width="11.5" style="7" customWidth="1"/>
    <col min="15874" max="15874" width="8.125" style="7" customWidth="1"/>
    <col min="15875" max="15875" width="6.125" style="7" customWidth="1"/>
    <col min="15876" max="15876" width="7.625" style="7" customWidth="1"/>
    <col min="15877" max="15877" width="6.25" style="7" customWidth="1"/>
    <col min="15878" max="15878" width="8.125" style="7" customWidth="1"/>
    <col min="15879" max="15879" width="7.875" style="7" customWidth="1"/>
    <col min="15880" max="15880" width="9.125" style="7" customWidth="1"/>
    <col min="15881" max="15881" width="6.625" style="7" customWidth="1"/>
    <col min="15882" max="15882" width="10.375" style="7" customWidth="1"/>
    <col min="15883" max="15883" width="10.625" style="7" customWidth="1"/>
    <col min="15884" max="15884" width="8.625" style="7" customWidth="1"/>
    <col min="15885" max="15885" width="8.375" style="7" customWidth="1"/>
    <col min="15886" max="15887" width="8.125" style="7" customWidth="1"/>
    <col min="15888" max="15888" width="6.5" style="7" customWidth="1"/>
    <col min="15889" max="15889" width="6.375" style="7" customWidth="1"/>
    <col min="15890" max="15890" width="8.125" style="7" customWidth="1"/>
    <col min="15891" max="15891" width="7.375" style="7" customWidth="1"/>
    <col min="15892" max="15892" width="8.75" style="7" customWidth="1"/>
    <col min="15893" max="15893" width="6.375" style="7" customWidth="1"/>
    <col min="15894" max="15894" width="9.75" style="7" customWidth="1"/>
    <col min="15895" max="15895" width="10.375" style="7" customWidth="1"/>
    <col min="15896" max="15897" width="8.625" style="7" customWidth="1"/>
    <col min="15898" max="15898" width="10.75" style="7" customWidth="1"/>
    <col min="15899" max="16126" width="9" style="7"/>
    <col min="16127" max="16127" width="5" style="7" customWidth="1"/>
    <col min="16128" max="16128" width="18.625" style="7" customWidth="1"/>
    <col min="16129" max="16129" width="11.5" style="7" customWidth="1"/>
    <col min="16130" max="16130" width="8.125" style="7" customWidth="1"/>
    <col min="16131" max="16131" width="6.125" style="7" customWidth="1"/>
    <col min="16132" max="16132" width="7.625" style="7" customWidth="1"/>
    <col min="16133" max="16133" width="6.25" style="7" customWidth="1"/>
    <col min="16134" max="16134" width="8.125" style="7" customWidth="1"/>
    <col min="16135" max="16135" width="7.875" style="7" customWidth="1"/>
    <col min="16136" max="16136" width="9.125" style="7" customWidth="1"/>
    <col min="16137" max="16137" width="6.625" style="7" customWidth="1"/>
    <col min="16138" max="16138" width="10.375" style="7" customWidth="1"/>
    <col min="16139" max="16139" width="10.625" style="7" customWidth="1"/>
    <col min="16140" max="16140" width="8.625" style="7" customWidth="1"/>
    <col min="16141" max="16141" width="8.375" style="7" customWidth="1"/>
    <col min="16142" max="16143" width="8.125" style="7" customWidth="1"/>
    <col min="16144" max="16144" width="6.5" style="7" customWidth="1"/>
    <col min="16145" max="16145" width="6.375" style="7" customWidth="1"/>
    <col min="16146" max="16146" width="8.125" style="7" customWidth="1"/>
    <col min="16147" max="16147" width="7.375" style="7" customWidth="1"/>
    <col min="16148" max="16148" width="8.75" style="7" customWidth="1"/>
    <col min="16149" max="16149" width="6.375" style="7" customWidth="1"/>
    <col min="16150" max="16150" width="9.75" style="7" customWidth="1"/>
    <col min="16151" max="16151" width="10.375" style="7" customWidth="1"/>
    <col min="16152" max="16153" width="8.625" style="7" customWidth="1"/>
    <col min="16154" max="16154" width="10.75" style="7" customWidth="1"/>
    <col min="16155" max="16384" width="9" style="7"/>
  </cols>
  <sheetData>
    <row r="1" spans="1:29">
      <c r="A1" s="806" t="s">
        <v>0</v>
      </c>
      <c r="B1" s="806"/>
      <c r="Y1" s="807" t="s">
        <v>154</v>
      </c>
      <c r="Z1" s="807"/>
      <c r="AA1" s="807"/>
    </row>
    <row r="2" spans="1:29" ht="30" customHeight="1">
      <c r="A2" s="808" t="s">
        <v>155</v>
      </c>
      <c r="B2" s="808"/>
      <c r="C2" s="808"/>
      <c r="D2" s="808"/>
      <c r="E2" s="808"/>
      <c r="F2" s="808"/>
      <c r="G2" s="808"/>
      <c r="H2" s="808"/>
      <c r="I2" s="808"/>
      <c r="J2" s="808"/>
      <c r="K2" s="808"/>
      <c r="L2" s="808"/>
      <c r="M2" s="808"/>
      <c r="N2" s="808"/>
      <c r="O2" s="808"/>
      <c r="P2" s="808"/>
      <c r="Q2" s="808"/>
      <c r="R2" s="808"/>
      <c r="S2" s="808"/>
      <c r="T2" s="808"/>
      <c r="U2" s="808"/>
      <c r="V2" s="808"/>
      <c r="W2" s="808"/>
      <c r="X2" s="808"/>
      <c r="Y2" s="808"/>
      <c r="Z2" s="808"/>
      <c r="AA2" s="808"/>
    </row>
    <row r="3" spans="1:29" ht="28.5" customHeight="1">
      <c r="A3" s="809" t="s">
        <v>21</v>
      </c>
      <c r="B3" s="809"/>
      <c r="C3" s="809"/>
      <c r="D3" s="809"/>
      <c r="E3" s="809"/>
      <c r="F3" s="809"/>
      <c r="G3" s="809"/>
      <c r="H3" s="809"/>
      <c r="I3" s="809"/>
      <c r="J3" s="809"/>
      <c r="K3" s="809"/>
      <c r="L3" s="809"/>
      <c r="M3" s="809"/>
      <c r="N3" s="809"/>
      <c r="O3" s="809"/>
      <c r="P3" s="809"/>
      <c r="Q3" s="809"/>
      <c r="R3" s="809"/>
      <c r="S3" s="809"/>
      <c r="T3" s="809"/>
      <c r="U3" s="809"/>
      <c r="V3" s="809"/>
      <c r="W3" s="809"/>
      <c r="X3" s="809"/>
      <c r="Y3" s="809"/>
      <c r="Z3" s="809"/>
      <c r="AA3" s="809"/>
    </row>
    <row r="4" spans="1:29" ht="16.5" customHeight="1">
      <c r="A4" s="810"/>
      <c r="B4" s="810"/>
      <c r="C4" s="810"/>
      <c r="D4" s="810"/>
      <c r="E4" s="810"/>
      <c r="F4" s="810"/>
      <c r="G4" s="810"/>
      <c r="H4" s="810"/>
      <c r="I4" s="810"/>
      <c r="J4" s="810"/>
      <c r="K4" s="810"/>
      <c r="L4" s="810"/>
      <c r="M4" s="810"/>
      <c r="N4" s="810"/>
      <c r="O4" s="810"/>
      <c r="P4" s="810"/>
      <c r="Q4" s="810"/>
      <c r="R4" s="810"/>
      <c r="S4" s="810"/>
      <c r="T4" s="810"/>
      <c r="U4" s="810"/>
      <c r="V4" s="810"/>
      <c r="W4" s="810"/>
      <c r="X4" s="810"/>
      <c r="Y4" s="810"/>
      <c r="Z4" s="810"/>
      <c r="AA4" s="810"/>
    </row>
    <row r="5" spans="1:29" s="6" customFormat="1" ht="27.75" customHeight="1">
      <c r="A5" s="811" t="s">
        <v>2</v>
      </c>
      <c r="B5" s="811" t="s">
        <v>143</v>
      </c>
      <c r="C5" s="805" t="s">
        <v>287</v>
      </c>
      <c r="D5" s="805"/>
      <c r="E5" s="805"/>
      <c r="F5" s="805"/>
      <c r="G5" s="805"/>
      <c r="H5" s="805"/>
      <c r="I5" s="805"/>
      <c r="J5" s="805"/>
      <c r="K5" s="805"/>
      <c r="L5" s="805"/>
      <c r="M5" s="805"/>
      <c r="N5" s="805"/>
      <c r="O5" s="805"/>
      <c r="P5" s="805"/>
      <c r="Q5" s="805"/>
      <c r="R5" s="805"/>
      <c r="S5" s="805"/>
      <c r="T5" s="805"/>
      <c r="U5" s="805"/>
      <c r="V5" s="805"/>
      <c r="W5" s="805"/>
      <c r="X5" s="805"/>
      <c r="Y5" s="805"/>
      <c r="Z5" s="805"/>
      <c r="AA5" s="805"/>
    </row>
    <row r="6" spans="1:29" s="6" customFormat="1" ht="39.75" customHeight="1">
      <c r="A6" s="812"/>
      <c r="B6" s="812"/>
      <c r="C6" s="811" t="s">
        <v>288</v>
      </c>
      <c r="D6" s="814" t="s">
        <v>210</v>
      </c>
      <c r="E6" s="815"/>
      <c r="F6" s="815"/>
      <c r="G6" s="815"/>
      <c r="H6" s="805"/>
      <c r="I6" s="805"/>
      <c r="J6" s="815"/>
      <c r="K6" s="815"/>
      <c r="L6" s="805"/>
      <c r="M6" s="805"/>
      <c r="N6" s="815"/>
      <c r="O6" s="815"/>
      <c r="P6" s="805" t="s">
        <v>289</v>
      </c>
      <c r="Q6" s="805"/>
      <c r="R6" s="805"/>
      <c r="S6" s="805"/>
      <c r="T6" s="805"/>
      <c r="U6" s="805"/>
      <c r="V6" s="805"/>
      <c r="W6" s="805"/>
      <c r="X6" s="805"/>
      <c r="Y6" s="805"/>
      <c r="Z6" s="805"/>
      <c r="AA6" s="805"/>
    </row>
    <row r="7" spans="1:29" s="6" customFormat="1" ht="54.75" customHeight="1">
      <c r="A7" s="812"/>
      <c r="B7" s="812"/>
      <c r="C7" s="812"/>
      <c r="D7" s="805" t="s">
        <v>157</v>
      </c>
      <c r="E7" s="805"/>
      <c r="F7" s="805" t="s">
        <v>158</v>
      </c>
      <c r="G7" s="805"/>
      <c r="H7" s="805" t="s">
        <v>159</v>
      </c>
      <c r="I7" s="805"/>
      <c r="J7" s="805" t="s">
        <v>160</v>
      </c>
      <c r="K7" s="805"/>
      <c r="L7" s="805" t="s">
        <v>161</v>
      </c>
      <c r="M7" s="805"/>
      <c r="N7" s="805" t="s">
        <v>162</v>
      </c>
      <c r="O7" s="805"/>
      <c r="P7" s="805" t="s">
        <v>157</v>
      </c>
      <c r="Q7" s="805"/>
      <c r="R7" s="805" t="s">
        <v>158</v>
      </c>
      <c r="S7" s="805"/>
      <c r="T7" s="805" t="s">
        <v>159</v>
      </c>
      <c r="U7" s="805"/>
      <c r="V7" s="805" t="s">
        <v>160</v>
      </c>
      <c r="W7" s="805"/>
      <c r="X7" s="805" t="s">
        <v>161</v>
      </c>
      <c r="Y7" s="805"/>
      <c r="Z7" s="805" t="s">
        <v>162</v>
      </c>
      <c r="AA7" s="805"/>
    </row>
    <row r="8" spans="1:29" s="6" customFormat="1" ht="61.5" customHeight="1">
      <c r="A8" s="813"/>
      <c r="B8" s="813"/>
      <c r="C8" s="813"/>
      <c r="D8" s="146" t="s">
        <v>163</v>
      </c>
      <c r="E8" s="146" t="s">
        <v>132</v>
      </c>
      <c r="F8" s="146" t="s">
        <v>163</v>
      </c>
      <c r="G8" s="146" t="s">
        <v>132</v>
      </c>
      <c r="H8" s="146" t="s">
        <v>164</v>
      </c>
      <c r="I8" s="146" t="s">
        <v>132</v>
      </c>
      <c r="J8" s="146" t="s">
        <v>165</v>
      </c>
      <c r="K8" s="146" t="s">
        <v>132</v>
      </c>
      <c r="L8" s="146" t="s">
        <v>163</v>
      </c>
      <c r="M8" s="146" t="s">
        <v>132</v>
      </c>
      <c r="N8" s="146" t="s">
        <v>166</v>
      </c>
      <c r="O8" s="146" t="s">
        <v>132</v>
      </c>
      <c r="P8" s="146" t="s">
        <v>167</v>
      </c>
      <c r="Q8" s="146" t="s">
        <v>132</v>
      </c>
      <c r="R8" s="146" t="s">
        <v>168</v>
      </c>
      <c r="S8" s="146" t="s">
        <v>132</v>
      </c>
      <c r="T8" s="146" t="s">
        <v>169</v>
      </c>
      <c r="U8" s="146" t="s">
        <v>132</v>
      </c>
      <c r="V8" s="146" t="s">
        <v>170</v>
      </c>
      <c r="W8" s="146" t="s">
        <v>132</v>
      </c>
      <c r="X8" s="146" t="s">
        <v>167</v>
      </c>
      <c r="Y8" s="146" t="s">
        <v>132</v>
      </c>
      <c r="Z8" s="146" t="s">
        <v>163</v>
      </c>
      <c r="AA8" s="146" t="s">
        <v>132</v>
      </c>
    </row>
    <row r="9" spans="1:29" s="145" customFormat="1" ht="18.75" customHeight="1">
      <c r="A9" s="147">
        <v>1</v>
      </c>
      <c r="B9" s="147">
        <v>2</v>
      </c>
      <c r="C9" s="147">
        <v>3</v>
      </c>
      <c r="D9" s="147">
        <v>4</v>
      </c>
      <c r="E9" s="147">
        <v>5</v>
      </c>
      <c r="F9" s="147">
        <v>6</v>
      </c>
      <c r="G9" s="147">
        <v>7</v>
      </c>
      <c r="H9" s="147">
        <v>4</v>
      </c>
      <c r="I9" s="147">
        <v>5</v>
      </c>
      <c r="J9" s="147">
        <v>10</v>
      </c>
      <c r="K9" s="147">
        <v>11</v>
      </c>
      <c r="L9" s="147">
        <v>6</v>
      </c>
      <c r="M9" s="147">
        <v>7</v>
      </c>
      <c r="N9" s="147">
        <v>8</v>
      </c>
      <c r="O9" s="147">
        <v>9</v>
      </c>
      <c r="P9" s="147">
        <v>16</v>
      </c>
      <c r="Q9" s="147">
        <v>17</v>
      </c>
      <c r="R9" s="147">
        <v>18</v>
      </c>
      <c r="S9" s="147">
        <v>19</v>
      </c>
      <c r="T9" s="147">
        <v>8</v>
      </c>
      <c r="U9" s="147">
        <v>9</v>
      </c>
      <c r="V9" s="147">
        <v>22</v>
      </c>
      <c r="W9" s="147">
        <v>23</v>
      </c>
      <c r="X9" s="147">
        <v>10</v>
      </c>
      <c r="Y9" s="147">
        <v>11</v>
      </c>
      <c r="Z9" s="147">
        <v>26</v>
      </c>
      <c r="AA9" s="147">
        <v>27</v>
      </c>
    </row>
    <row r="10" spans="1:29" s="14" customFormat="1" ht="21.75" customHeight="1">
      <c r="A10" s="148"/>
      <c r="B10" s="149" t="s">
        <v>4</v>
      </c>
      <c r="C10" s="150">
        <f t="shared" ref="C10:AA10" si="0">+SUM(C11:C21)</f>
        <v>3661.9395000000004</v>
      </c>
      <c r="D10" s="151">
        <f t="shared" si="0"/>
        <v>76.635999999999996</v>
      </c>
      <c r="E10" s="151">
        <f t="shared" si="0"/>
        <v>38.317999999999998</v>
      </c>
      <c r="F10" s="151">
        <f t="shared" si="0"/>
        <v>0.77</v>
      </c>
      <c r="G10" s="151">
        <f t="shared" si="0"/>
        <v>3.85E-2</v>
      </c>
      <c r="H10" s="151">
        <f t="shared" si="0"/>
        <v>1571.7</v>
      </c>
      <c r="I10" s="151">
        <f t="shared" si="0"/>
        <v>523.9</v>
      </c>
      <c r="J10" s="151">
        <f t="shared" si="0"/>
        <v>39.356999999999999</v>
      </c>
      <c r="K10" s="151">
        <f t="shared" si="0"/>
        <v>1.3119000000000001</v>
      </c>
      <c r="L10" s="151">
        <f t="shared" si="0"/>
        <v>1087.558</v>
      </c>
      <c r="M10" s="151">
        <f t="shared" si="0"/>
        <v>543.779</v>
      </c>
      <c r="N10" s="151">
        <f t="shared" si="0"/>
        <v>78.300000000000011</v>
      </c>
      <c r="O10" s="151">
        <f t="shared" si="0"/>
        <v>19.575000000000003</v>
      </c>
      <c r="P10" s="151">
        <f t="shared" si="0"/>
        <v>13.06</v>
      </c>
      <c r="Q10" s="151">
        <f t="shared" si="0"/>
        <v>13.06</v>
      </c>
      <c r="R10" s="152">
        <f t="shared" si="0"/>
        <v>0</v>
      </c>
      <c r="S10" s="152">
        <f t="shared" si="0"/>
        <v>0</v>
      </c>
      <c r="T10" s="151">
        <f t="shared" si="0"/>
        <v>256.74149999999997</v>
      </c>
      <c r="U10" s="151">
        <f t="shared" si="0"/>
        <v>171.161</v>
      </c>
      <c r="V10" s="151">
        <f t="shared" si="0"/>
        <v>0.15</v>
      </c>
      <c r="W10" s="151">
        <f t="shared" si="0"/>
        <v>0.01</v>
      </c>
      <c r="X10" s="151">
        <f t="shared" si="0"/>
        <v>214.227</v>
      </c>
      <c r="Y10" s="151">
        <f t="shared" si="0"/>
        <v>214.227</v>
      </c>
      <c r="Z10" s="151">
        <f t="shared" si="0"/>
        <v>323.44000000000005</v>
      </c>
      <c r="AA10" s="151">
        <f t="shared" si="0"/>
        <v>161.72000000000003</v>
      </c>
      <c r="AB10" s="138">
        <f>H10+L10+N10+T10+X10+Z10+D10+F10+J10+P10+V10</f>
        <v>3661.9395</v>
      </c>
      <c r="AC10" s="138">
        <f>C10-AB10</f>
        <v>0</v>
      </c>
    </row>
    <row r="11" spans="1:29" s="12" customFormat="1" ht="21.75" customHeight="1">
      <c r="A11" s="153">
        <v>1</v>
      </c>
      <c r="B11" s="154" t="s">
        <v>290</v>
      </c>
      <c r="C11" s="155">
        <f>D11+F11+H11+J11+L11+N11+P11+T11+V11+X11+Z11</f>
        <v>121.875</v>
      </c>
      <c r="D11" s="156">
        <f>+E11*2</f>
        <v>2.1800000000000002</v>
      </c>
      <c r="E11" s="156">
        <v>1.0900000000000001</v>
      </c>
      <c r="F11" s="157"/>
      <c r="G11" s="158"/>
      <c r="H11" s="156">
        <f>+I11*3</f>
        <v>4.3499999999999996</v>
      </c>
      <c r="I11" s="156">
        <v>1.45</v>
      </c>
      <c r="J11" s="156">
        <f t="shared" ref="J11" si="1">+K11*30</f>
        <v>0.3</v>
      </c>
      <c r="K11" s="156">
        <v>0.01</v>
      </c>
      <c r="L11" s="156">
        <f t="shared" ref="L11" si="2">+M11*2</f>
        <v>101.48</v>
      </c>
      <c r="M11" s="156">
        <v>50.74</v>
      </c>
      <c r="N11" s="159"/>
      <c r="O11" s="158"/>
      <c r="P11" s="151"/>
      <c r="Q11" s="158"/>
      <c r="R11" s="160">
        <f t="shared" ref="R11" si="3">+S11*1.5</f>
        <v>0</v>
      </c>
      <c r="S11" s="161"/>
      <c r="T11" s="156">
        <f>+U11*1.5</f>
        <v>2.085</v>
      </c>
      <c r="U11" s="156">
        <v>1.39</v>
      </c>
      <c r="V11" s="157"/>
      <c r="W11" s="158"/>
      <c r="X11" s="162">
        <f t="shared" ref="X11" si="4">+Y11*1</f>
        <v>10.5</v>
      </c>
      <c r="Y11" s="156">
        <v>10.5</v>
      </c>
      <c r="Z11" s="156">
        <f t="shared" ref="Z11" si="5">+AA11*2</f>
        <v>0.98</v>
      </c>
      <c r="AA11" s="156">
        <v>0.49</v>
      </c>
      <c r="AB11" s="138">
        <f t="shared" ref="AB11:AB21" si="6">H11+L11+N11+T11+X11+Z11+D11+F11+J11+P11+V11</f>
        <v>121.875</v>
      </c>
      <c r="AC11" s="138">
        <f t="shared" ref="AC11:AC21" si="7">C11-AB11</f>
        <v>0</v>
      </c>
    </row>
    <row r="12" spans="1:29" s="12" customFormat="1" ht="21.75" customHeight="1">
      <c r="A12" s="153">
        <v>2</v>
      </c>
      <c r="B12" s="163" t="s">
        <v>30</v>
      </c>
      <c r="C12" s="155">
        <f t="shared" ref="C12:C21" si="8">D12+F12+H12+J12+L12+N12+P12+T12+V12+X12+Z12</f>
        <v>16.826999999999998</v>
      </c>
      <c r="D12" s="157">
        <f>+E12*2</f>
        <v>0</v>
      </c>
      <c r="E12" s="158"/>
      <c r="F12" s="158"/>
      <c r="G12" s="158"/>
      <c r="H12" s="164">
        <f>+I12*3</f>
        <v>2.79</v>
      </c>
      <c r="I12" s="164">
        <v>0.93</v>
      </c>
      <c r="J12" s="164">
        <f>+K12*30</f>
        <v>0.26700000000000002</v>
      </c>
      <c r="K12" s="164">
        <v>8.8999999999999999E-3</v>
      </c>
      <c r="L12" s="164">
        <f>+M12*2</f>
        <v>7.6</v>
      </c>
      <c r="M12" s="164">
        <v>3.8</v>
      </c>
      <c r="N12" s="158">
        <f>+O12*4</f>
        <v>0</v>
      </c>
      <c r="O12" s="158"/>
      <c r="P12" s="157">
        <f>+Q12*1</f>
        <v>0</v>
      </c>
      <c r="Q12" s="158"/>
      <c r="R12" s="165"/>
      <c r="S12" s="165"/>
      <c r="T12" s="164">
        <f>+U12*1.5</f>
        <v>0.60000000000000009</v>
      </c>
      <c r="U12" s="164">
        <v>0.4</v>
      </c>
      <c r="V12" s="157">
        <f>+W12*15</f>
        <v>0</v>
      </c>
      <c r="W12" s="158"/>
      <c r="X12" s="164">
        <f>+Y12*1</f>
        <v>5.57</v>
      </c>
      <c r="Y12" s="164">
        <v>5.57</v>
      </c>
      <c r="Z12" s="157">
        <f>+AA12*2</f>
        <v>0</v>
      </c>
      <c r="AA12" s="158"/>
      <c r="AB12" s="138">
        <f t="shared" si="6"/>
        <v>16.827000000000002</v>
      </c>
      <c r="AC12" s="138">
        <f t="shared" si="7"/>
        <v>0</v>
      </c>
    </row>
    <row r="13" spans="1:29" s="12" customFormat="1" ht="21.75" hidden="1" customHeight="1">
      <c r="A13" s="153">
        <v>3</v>
      </c>
      <c r="B13" s="163" t="s">
        <v>31</v>
      </c>
      <c r="C13" s="155">
        <f t="shared" si="8"/>
        <v>0</v>
      </c>
      <c r="D13" s="157"/>
      <c r="E13" s="158"/>
      <c r="F13" s="158"/>
      <c r="G13" s="158"/>
      <c r="H13" s="157"/>
      <c r="I13" s="158"/>
      <c r="J13" s="157"/>
      <c r="K13" s="158"/>
      <c r="L13" s="155"/>
      <c r="M13" s="155"/>
      <c r="N13" s="158">
        <f t="shared" ref="N13:N16" si="9">+O13*4</f>
        <v>0</v>
      </c>
      <c r="O13" s="158"/>
      <c r="P13" s="157"/>
      <c r="Q13" s="158"/>
      <c r="R13" s="165"/>
      <c r="S13" s="165"/>
      <c r="T13" s="157"/>
      <c r="U13" s="158"/>
      <c r="V13" s="157"/>
      <c r="W13" s="158"/>
      <c r="X13" s="155"/>
      <c r="Y13" s="155"/>
      <c r="Z13" s="157"/>
      <c r="AA13" s="158"/>
      <c r="AB13" s="138">
        <f t="shared" si="6"/>
        <v>0</v>
      </c>
      <c r="AC13" s="138">
        <f t="shared" si="7"/>
        <v>0</v>
      </c>
    </row>
    <row r="14" spans="1:29" s="12" customFormat="1" ht="21.75" hidden="1" customHeight="1">
      <c r="A14" s="153">
        <v>4</v>
      </c>
      <c r="B14" s="163" t="s">
        <v>32</v>
      </c>
      <c r="C14" s="155">
        <f t="shared" si="8"/>
        <v>0</v>
      </c>
      <c r="D14" s="157"/>
      <c r="E14" s="158"/>
      <c r="F14" s="158"/>
      <c r="G14" s="158"/>
      <c r="H14" s="157"/>
      <c r="I14" s="158"/>
      <c r="J14" s="157"/>
      <c r="K14" s="158"/>
      <c r="L14" s="155"/>
      <c r="M14" s="155"/>
      <c r="N14" s="158">
        <f t="shared" si="9"/>
        <v>0</v>
      </c>
      <c r="O14" s="158"/>
      <c r="P14" s="157"/>
      <c r="Q14" s="158"/>
      <c r="R14" s="165"/>
      <c r="S14" s="165"/>
      <c r="T14" s="157"/>
      <c r="U14" s="158"/>
      <c r="V14" s="157"/>
      <c r="W14" s="158"/>
      <c r="X14" s="155"/>
      <c r="Y14" s="155"/>
      <c r="Z14" s="157"/>
      <c r="AA14" s="158"/>
      <c r="AB14" s="138">
        <f t="shared" si="6"/>
        <v>0</v>
      </c>
      <c r="AC14" s="138">
        <f t="shared" si="7"/>
        <v>0</v>
      </c>
    </row>
    <row r="15" spans="1:29" s="14" customFormat="1" ht="21.75" customHeight="1">
      <c r="A15" s="153">
        <v>3</v>
      </c>
      <c r="B15" s="163" t="s">
        <v>33</v>
      </c>
      <c r="C15" s="155">
        <f t="shared" si="8"/>
        <v>122.35150000000002</v>
      </c>
      <c r="D15" s="157">
        <v>10.936</v>
      </c>
      <c r="E15" s="157">
        <v>5.468</v>
      </c>
      <c r="F15" s="157">
        <v>0.77</v>
      </c>
      <c r="G15" s="157">
        <v>3.85E-2</v>
      </c>
      <c r="H15" s="157">
        <v>34.29</v>
      </c>
      <c r="I15" s="157">
        <v>11.43</v>
      </c>
      <c r="J15" s="157">
        <v>0.38999999999999996</v>
      </c>
      <c r="K15" s="157">
        <v>1.2999999999999999E-2</v>
      </c>
      <c r="L15" s="157">
        <v>39.207999999999998</v>
      </c>
      <c r="M15" s="157">
        <v>19.603999999999999</v>
      </c>
      <c r="N15" s="157">
        <v>0.4</v>
      </c>
      <c r="O15" s="157">
        <v>0.1</v>
      </c>
      <c r="P15" s="157">
        <v>1.79</v>
      </c>
      <c r="Q15" s="157">
        <v>1.79</v>
      </c>
      <c r="R15" s="166"/>
      <c r="S15" s="166"/>
      <c r="T15" s="157">
        <v>12.637500000000001</v>
      </c>
      <c r="U15" s="157">
        <v>8.4250000000000007</v>
      </c>
      <c r="V15" s="157">
        <v>0.15</v>
      </c>
      <c r="W15" s="157">
        <v>0.01</v>
      </c>
      <c r="X15" s="157">
        <v>21.78</v>
      </c>
      <c r="Y15" s="157">
        <v>21.78</v>
      </c>
      <c r="Z15" s="157">
        <v>0</v>
      </c>
      <c r="AA15" s="157">
        <v>0</v>
      </c>
      <c r="AB15" s="138">
        <f t="shared" si="6"/>
        <v>122.3515</v>
      </c>
      <c r="AC15" s="138">
        <f t="shared" si="7"/>
        <v>0</v>
      </c>
    </row>
    <row r="16" spans="1:29" s="14" customFormat="1" ht="21.75" hidden="1" customHeight="1">
      <c r="A16" s="153">
        <v>6</v>
      </c>
      <c r="B16" s="154" t="s">
        <v>171</v>
      </c>
      <c r="C16" s="155">
        <f t="shared" si="8"/>
        <v>0</v>
      </c>
      <c r="D16" s="157">
        <f>+E16*2</f>
        <v>0</v>
      </c>
      <c r="E16" s="157"/>
      <c r="F16" s="157">
        <f t="shared" ref="F16" si="10">+G16*20</f>
        <v>0</v>
      </c>
      <c r="G16" s="157"/>
      <c r="H16" s="157">
        <f t="shared" ref="H16:H21" si="11">+I16*3</f>
        <v>0</v>
      </c>
      <c r="I16" s="157"/>
      <c r="J16" s="157">
        <f t="shared" ref="J16" si="12">+K16*30</f>
        <v>0</v>
      </c>
      <c r="K16" s="157"/>
      <c r="L16" s="155">
        <f t="shared" ref="L16" si="13">+M16*2</f>
        <v>0</v>
      </c>
      <c r="M16" s="155"/>
      <c r="N16" s="158">
        <f t="shared" si="9"/>
        <v>0</v>
      </c>
      <c r="O16" s="157"/>
      <c r="P16" s="157"/>
      <c r="Q16" s="157"/>
      <c r="R16" s="167"/>
      <c r="S16" s="167"/>
      <c r="T16" s="157">
        <f t="shared" ref="T16:T21" si="14">+U16*1.5</f>
        <v>0</v>
      </c>
      <c r="U16" s="157"/>
      <c r="V16" s="157">
        <f t="shared" ref="V16:V21" si="15">+W16*15</f>
        <v>0</v>
      </c>
      <c r="W16" s="157"/>
      <c r="X16" s="155">
        <f t="shared" ref="X16:X21" si="16">+Y16*1</f>
        <v>0</v>
      </c>
      <c r="Y16" s="155"/>
      <c r="Z16" s="157">
        <f t="shared" ref="Z16" si="17">+AA16*2</f>
        <v>0</v>
      </c>
      <c r="AA16" s="157"/>
      <c r="AB16" s="138">
        <f t="shared" si="6"/>
        <v>0</v>
      </c>
      <c r="AC16" s="138">
        <f t="shared" si="7"/>
        <v>0</v>
      </c>
    </row>
    <row r="17" spans="1:29" s="14" customFormat="1" ht="21.75" customHeight="1">
      <c r="A17" s="153">
        <v>4</v>
      </c>
      <c r="B17" s="154" t="s">
        <v>35</v>
      </c>
      <c r="C17" s="155">
        <f t="shared" si="8"/>
        <v>269.17899999999997</v>
      </c>
      <c r="D17" s="155">
        <v>8.1</v>
      </c>
      <c r="E17" s="155">
        <v>4.05</v>
      </c>
      <c r="F17" s="155">
        <v>0</v>
      </c>
      <c r="G17" s="155">
        <v>0</v>
      </c>
      <c r="H17" s="155">
        <v>26.715000000000003</v>
      </c>
      <c r="I17" s="155">
        <v>8.9050000000000011</v>
      </c>
      <c r="J17" s="155">
        <v>0</v>
      </c>
      <c r="K17" s="155">
        <v>0</v>
      </c>
      <c r="L17" s="155">
        <v>142.66399999999999</v>
      </c>
      <c r="M17" s="155">
        <v>71.331999999999994</v>
      </c>
      <c r="N17" s="155">
        <v>3.66</v>
      </c>
      <c r="O17" s="155">
        <v>0.91500000000000004</v>
      </c>
      <c r="P17" s="155">
        <v>0.02</v>
      </c>
      <c r="Q17" s="155">
        <v>0.02</v>
      </c>
      <c r="R17" s="155"/>
      <c r="S17" s="155"/>
      <c r="T17" s="155">
        <v>17.850000000000001</v>
      </c>
      <c r="U17" s="155">
        <v>11.9</v>
      </c>
      <c r="V17" s="155">
        <v>0</v>
      </c>
      <c r="W17" s="155">
        <v>0</v>
      </c>
      <c r="X17" s="155">
        <v>55.07</v>
      </c>
      <c r="Y17" s="155">
        <v>55.07</v>
      </c>
      <c r="Z17" s="155">
        <v>15.100000000000001</v>
      </c>
      <c r="AA17" s="155">
        <v>7.5500000000000007</v>
      </c>
      <c r="AB17" s="138">
        <f t="shared" si="6"/>
        <v>269.17899999999997</v>
      </c>
      <c r="AC17" s="138">
        <f t="shared" si="7"/>
        <v>0</v>
      </c>
    </row>
    <row r="18" spans="1:29" s="14" customFormat="1" ht="21.75" customHeight="1">
      <c r="A18" s="153">
        <v>5</v>
      </c>
      <c r="B18" s="154" t="s">
        <v>291</v>
      </c>
      <c r="C18" s="155">
        <f t="shared" si="8"/>
        <v>1063.8679999999999</v>
      </c>
      <c r="D18" s="157">
        <v>39.78</v>
      </c>
      <c r="E18" s="157">
        <v>19.89</v>
      </c>
      <c r="F18" s="157">
        <v>0</v>
      </c>
      <c r="G18" s="157">
        <v>0</v>
      </c>
      <c r="H18" s="157">
        <v>350.30099999999999</v>
      </c>
      <c r="I18" s="157">
        <v>116.767</v>
      </c>
      <c r="J18" s="157">
        <v>0</v>
      </c>
      <c r="K18" s="157">
        <v>0</v>
      </c>
      <c r="L18" s="157">
        <v>428.90599999999995</v>
      </c>
      <c r="M18" s="157">
        <v>214.45299999999997</v>
      </c>
      <c r="N18" s="157">
        <v>42.120000000000005</v>
      </c>
      <c r="O18" s="157">
        <v>10.530000000000001</v>
      </c>
      <c r="P18" s="157">
        <v>11.25</v>
      </c>
      <c r="Q18" s="157">
        <v>11.25</v>
      </c>
      <c r="R18" s="167"/>
      <c r="S18" s="167"/>
      <c r="T18" s="157">
        <v>102.17400000000001</v>
      </c>
      <c r="U18" s="157">
        <v>68.116</v>
      </c>
      <c r="V18" s="157">
        <v>0</v>
      </c>
      <c r="W18" s="157">
        <v>0</v>
      </c>
      <c r="X18" s="157">
        <v>60.417000000000002</v>
      </c>
      <c r="Y18" s="157">
        <v>60.417000000000002</v>
      </c>
      <c r="Z18" s="157">
        <v>28.92</v>
      </c>
      <c r="AA18" s="157">
        <v>14.46</v>
      </c>
      <c r="AB18" s="138">
        <f t="shared" si="6"/>
        <v>1063.8679999999999</v>
      </c>
      <c r="AC18" s="138">
        <f t="shared" si="7"/>
        <v>0</v>
      </c>
    </row>
    <row r="19" spans="1:29" s="14" customFormat="1" ht="21.75" customHeight="1">
      <c r="A19" s="153">
        <v>6</v>
      </c>
      <c r="B19" s="154" t="s">
        <v>37</v>
      </c>
      <c r="C19" s="155">
        <f t="shared" si="8"/>
        <v>1554.8689999999999</v>
      </c>
      <c r="D19" s="157">
        <v>0</v>
      </c>
      <c r="E19" s="157">
        <v>0</v>
      </c>
      <c r="F19" s="157">
        <v>0</v>
      </c>
      <c r="G19" s="157">
        <v>0</v>
      </c>
      <c r="H19" s="157">
        <v>1092.954</v>
      </c>
      <c r="I19" s="157">
        <v>364.31799999999998</v>
      </c>
      <c r="J19" s="157">
        <v>0</v>
      </c>
      <c r="K19" s="157">
        <v>0</v>
      </c>
      <c r="L19" s="157">
        <v>308.26</v>
      </c>
      <c r="M19" s="157">
        <v>154.13</v>
      </c>
      <c r="N19" s="157">
        <v>0</v>
      </c>
      <c r="O19" s="157">
        <v>0</v>
      </c>
      <c r="P19" s="157">
        <v>0</v>
      </c>
      <c r="Q19" s="157">
        <v>0</v>
      </c>
      <c r="R19" s="168"/>
      <c r="S19" s="168"/>
      <c r="T19" s="157">
        <v>116.145</v>
      </c>
      <c r="U19" s="157">
        <v>77.430000000000007</v>
      </c>
      <c r="V19" s="157">
        <v>0</v>
      </c>
      <c r="W19" s="157">
        <v>0</v>
      </c>
      <c r="X19" s="157">
        <v>36.67</v>
      </c>
      <c r="Y19" s="157">
        <v>36.67</v>
      </c>
      <c r="Z19" s="157">
        <v>0.84</v>
      </c>
      <c r="AA19" s="157">
        <v>0.42</v>
      </c>
      <c r="AB19" s="138">
        <f t="shared" si="6"/>
        <v>1554.8689999999999</v>
      </c>
      <c r="AC19" s="138">
        <f t="shared" si="7"/>
        <v>0</v>
      </c>
    </row>
    <row r="20" spans="1:29" s="12" customFormat="1" ht="21.75" customHeight="1">
      <c r="A20" s="153">
        <v>7</v>
      </c>
      <c r="B20" s="163" t="s">
        <v>38</v>
      </c>
      <c r="C20" s="155">
        <f t="shared" si="8"/>
        <v>430.01</v>
      </c>
      <c r="D20" s="157">
        <f>+E20*2</f>
        <v>0</v>
      </c>
      <c r="E20" s="158"/>
      <c r="F20" s="158"/>
      <c r="G20" s="158"/>
      <c r="H20" s="164">
        <f>+I20*3</f>
        <v>60.300000000000004</v>
      </c>
      <c r="I20" s="164">
        <v>20.100000000000001</v>
      </c>
      <c r="J20" s="157">
        <f>+K20*30</f>
        <v>0</v>
      </c>
      <c r="K20" s="158"/>
      <c r="L20" s="164">
        <f>+M20*2</f>
        <v>59.44</v>
      </c>
      <c r="M20" s="164">
        <v>29.72</v>
      </c>
      <c r="N20" s="164">
        <f t="shared" ref="N20" si="18">+O20*4</f>
        <v>20.8</v>
      </c>
      <c r="O20" s="164">
        <v>5.2</v>
      </c>
      <c r="P20" s="157">
        <f>+Q20*1</f>
        <v>0</v>
      </c>
      <c r="Q20" s="158"/>
      <c r="R20" s="161"/>
      <c r="S20" s="161"/>
      <c r="T20" s="164">
        <f>+U20*1.5</f>
        <v>5.25</v>
      </c>
      <c r="U20" s="164">
        <v>3.5</v>
      </c>
      <c r="V20" s="157">
        <f>+W20*15</f>
        <v>0</v>
      </c>
      <c r="W20" s="158"/>
      <c r="X20" s="164">
        <f>+Y20*1</f>
        <v>24.22</v>
      </c>
      <c r="Y20" s="164">
        <v>24.22</v>
      </c>
      <c r="Z20" s="164">
        <f>+AA20*2</f>
        <v>260</v>
      </c>
      <c r="AA20" s="164">
        <v>130</v>
      </c>
      <c r="AB20" s="138">
        <f t="shared" si="6"/>
        <v>430.01</v>
      </c>
      <c r="AC20" s="138">
        <f t="shared" si="7"/>
        <v>0</v>
      </c>
    </row>
    <row r="21" spans="1:29" s="12" customFormat="1" ht="21.75" customHeight="1">
      <c r="A21" s="153">
        <v>8</v>
      </c>
      <c r="B21" s="154" t="s">
        <v>39</v>
      </c>
      <c r="C21" s="155">
        <f t="shared" si="8"/>
        <v>82.960000000000008</v>
      </c>
      <c r="D21" s="156">
        <f t="shared" ref="D21" si="19">+E21*2</f>
        <v>15.64</v>
      </c>
      <c r="E21" s="156">
        <v>7.82</v>
      </c>
      <c r="F21" s="157">
        <f t="shared" ref="F21" si="20">+G21*20</f>
        <v>0</v>
      </c>
      <c r="G21" s="158"/>
      <c r="H21" s="157">
        <f t="shared" si="11"/>
        <v>0</v>
      </c>
      <c r="I21" s="158"/>
      <c r="J21" s="164">
        <f t="shared" ref="J21" si="21">+K21*30</f>
        <v>38.4</v>
      </c>
      <c r="K21" s="164">
        <v>1.28</v>
      </c>
      <c r="L21" s="155">
        <f>+M21*2</f>
        <v>0</v>
      </c>
      <c r="M21" s="155"/>
      <c r="N21" s="164">
        <f>+O21*4</f>
        <v>11.32</v>
      </c>
      <c r="O21" s="164">
        <v>2.83</v>
      </c>
      <c r="P21" s="157">
        <f t="shared" ref="P21" si="22">+Q21*1</f>
        <v>0</v>
      </c>
      <c r="Q21" s="158"/>
      <c r="R21" s="161"/>
      <c r="S21" s="161"/>
      <c r="T21" s="157">
        <f t="shared" si="14"/>
        <v>0</v>
      </c>
      <c r="U21" s="158"/>
      <c r="V21" s="157">
        <f t="shared" si="15"/>
        <v>0</v>
      </c>
      <c r="W21" s="158"/>
      <c r="X21" s="157">
        <f t="shared" si="16"/>
        <v>0</v>
      </c>
      <c r="Y21" s="158"/>
      <c r="Z21" s="164">
        <f t="shared" ref="Z21" si="23">+AA21*2</f>
        <v>17.600000000000001</v>
      </c>
      <c r="AA21" s="164">
        <v>8.8000000000000007</v>
      </c>
      <c r="AB21" s="138">
        <f t="shared" si="6"/>
        <v>82.960000000000008</v>
      </c>
      <c r="AC21" s="138">
        <f t="shared" si="7"/>
        <v>0</v>
      </c>
    </row>
    <row r="22" spans="1:29" ht="6" customHeight="1">
      <c r="A22" s="169"/>
      <c r="B22" s="170"/>
      <c r="C22" s="171"/>
      <c r="D22" s="171"/>
      <c r="E22" s="170"/>
      <c r="F22" s="170"/>
      <c r="G22" s="170"/>
      <c r="H22" s="170"/>
      <c r="I22" s="170"/>
      <c r="J22" s="170"/>
      <c r="K22" s="170"/>
      <c r="L22" s="170"/>
      <c r="M22" s="170"/>
      <c r="N22" s="170"/>
      <c r="O22" s="170"/>
      <c r="P22" s="170"/>
      <c r="Q22" s="170"/>
      <c r="R22" s="170"/>
      <c r="S22" s="170"/>
      <c r="T22" s="170"/>
      <c r="U22" s="170"/>
      <c r="V22" s="170"/>
      <c r="W22" s="170"/>
      <c r="X22" s="170"/>
      <c r="Y22" s="170"/>
      <c r="Z22" s="170"/>
      <c r="AA22" s="170"/>
    </row>
  </sheetData>
  <mergeCells count="23">
    <mergeCell ref="T7:U7"/>
    <mergeCell ref="V7:W7"/>
    <mergeCell ref="J7:K7"/>
    <mergeCell ref="L7:M7"/>
    <mergeCell ref="N7:O7"/>
    <mergeCell ref="P7:Q7"/>
    <mergeCell ref="R7:S7"/>
    <mergeCell ref="X7:Y7"/>
    <mergeCell ref="Z7:AA7"/>
    <mergeCell ref="A1:B1"/>
    <mergeCell ref="Y1:AA1"/>
    <mergeCell ref="A2:AA2"/>
    <mergeCell ref="A3:AA3"/>
    <mergeCell ref="A4:AA4"/>
    <mergeCell ref="A5:A8"/>
    <mergeCell ref="B5:B8"/>
    <mergeCell ref="C6:C8"/>
    <mergeCell ref="C5:AA5"/>
    <mergeCell ref="D6:O6"/>
    <mergeCell ref="P6:AA6"/>
    <mergeCell ref="D7:E7"/>
    <mergeCell ref="F7:G7"/>
    <mergeCell ref="H7:I7"/>
  </mergeCells>
  <printOptions horizontalCentered="1"/>
  <pageMargins left="0.23622047244094491" right="0" top="0.23622047244094491" bottom="0.43307086614173229" header="0.19685039370078741" footer="0.31496062992125984"/>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WVY24"/>
  <sheetViews>
    <sheetView workbookViewId="0">
      <selection activeCell="A22" sqref="A22"/>
    </sheetView>
  </sheetViews>
  <sheetFormatPr defaultColWidth="9" defaultRowHeight="15.75"/>
  <cols>
    <col min="1" max="1" width="5.125" style="12" customWidth="1"/>
    <col min="2" max="2" width="17.125" style="12" customWidth="1"/>
    <col min="3" max="3" width="9" style="13" customWidth="1"/>
    <col min="4" max="4" width="8.625" style="12" customWidth="1"/>
    <col min="5" max="5" width="7.5" style="12" customWidth="1"/>
    <col min="6" max="6" width="8.625" style="12" customWidth="1"/>
    <col min="7" max="7" width="7.5" style="12" customWidth="1"/>
    <col min="8" max="8" width="8.625" style="12" hidden="1" customWidth="1"/>
    <col min="9" max="9" width="7.5" style="12" hidden="1" customWidth="1"/>
    <col min="10" max="10" width="8.625" style="12" customWidth="1"/>
    <col min="11" max="11" width="7.5" style="12" customWidth="1"/>
    <col min="12" max="12" width="8.625" style="12" customWidth="1"/>
    <col min="13" max="13" width="7.5" style="12" customWidth="1"/>
    <col min="14" max="14" width="9.25" style="12" customWidth="1"/>
    <col min="15" max="15" width="7" style="12" customWidth="1"/>
    <col min="16" max="16" width="8.625" style="12" customWidth="1"/>
    <col min="17" max="17" width="7.5" style="12" customWidth="1"/>
    <col min="18" max="18" width="8.625" style="12" hidden="1" customWidth="1"/>
    <col min="19" max="19" width="7.5" style="12" hidden="1" customWidth="1"/>
    <col min="20" max="20" width="8.625" style="12" hidden="1" customWidth="1"/>
    <col min="21" max="21" width="7.5" style="12" hidden="1" customWidth="1"/>
    <col min="22" max="22" width="8.625" style="12" hidden="1" customWidth="1"/>
    <col min="23" max="23" width="7.5" style="12" hidden="1" customWidth="1"/>
    <col min="24" max="24" width="8.625" style="12" hidden="1" customWidth="1"/>
    <col min="25" max="25" width="7.5" style="12" hidden="1" customWidth="1"/>
    <col min="26" max="258" width="9" style="12"/>
    <col min="259" max="259" width="5.125" style="12" customWidth="1"/>
    <col min="260" max="260" width="20" style="12" customWidth="1"/>
    <col min="261" max="261" width="7.25" style="12" customWidth="1"/>
    <col min="262" max="264" width="9.25" style="12" customWidth="1"/>
    <col min="265" max="265" width="8.25" style="12" customWidth="1"/>
    <col min="266" max="266" width="9.25" style="12" customWidth="1"/>
    <col min="267" max="267" width="6" style="12" customWidth="1"/>
    <col min="268" max="271" width="9.25" style="12" customWidth="1"/>
    <col min="272" max="273" width="9" style="12" hidden="1" customWidth="1"/>
    <col min="274" max="274" width="8" style="12" customWidth="1"/>
    <col min="275" max="275" width="6.75" style="12" customWidth="1"/>
    <col min="276" max="277" width="8.375" style="12" customWidth="1"/>
    <col min="278" max="278" width="7.625" style="12" customWidth="1"/>
    <col min="279" max="279" width="6.5" style="12" customWidth="1"/>
    <col min="280" max="514" width="9" style="12"/>
    <col min="515" max="515" width="5.125" style="12" customWidth="1"/>
    <col min="516" max="516" width="20" style="12" customWidth="1"/>
    <col min="517" max="517" width="7.25" style="12" customWidth="1"/>
    <col min="518" max="520" width="9.25" style="12" customWidth="1"/>
    <col min="521" max="521" width="8.25" style="12" customWidth="1"/>
    <col min="522" max="522" width="9.25" style="12" customWidth="1"/>
    <col min="523" max="523" width="6" style="12" customWidth="1"/>
    <col min="524" max="527" width="9.25" style="12" customWidth="1"/>
    <col min="528" max="529" width="9" style="12" hidden="1" customWidth="1"/>
    <col min="530" max="530" width="8" style="12" customWidth="1"/>
    <col min="531" max="531" width="6.75" style="12" customWidth="1"/>
    <col min="532" max="533" width="8.375" style="12" customWidth="1"/>
    <col min="534" max="534" width="7.625" style="12" customWidth="1"/>
    <col min="535" max="535" width="6.5" style="12" customWidth="1"/>
    <col min="536" max="770" width="9" style="12"/>
    <col min="771" max="771" width="5.125" style="12" customWidth="1"/>
    <col min="772" max="772" width="20" style="12" customWidth="1"/>
    <col min="773" max="773" width="7.25" style="12" customWidth="1"/>
    <col min="774" max="776" width="9.25" style="12" customWidth="1"/>
    <col min="777" max="777" width="8.25" style="12" customWidth="1"/>
    <col min="778" max="778" width="9.25" style="12" customWidth="1"/>
    <col min="779" max="779" width="6" style="12" customWidth="1"/>
    <col min="780" max="783" width="9.25" style="12" customWidth="1"/>
    <col min="784" max="785" width="9" style="12" hidden="1" customWidth="1"/>
    <col min="786" max="786" width="8" style="12" customWidth="1"/>
    <col min="787" max="787" width="6.75" style="12" customWidth="1"/>
    <col min="788" max="789" width="8.375" style="12" customWidth="1"/>
    <col min="790" max="790" width="7.625" style="12" customWidth="1"/>
    <col min="791" max="791" width="6.5" style="12" customWidth="1"/>
    <col min="792" max="1026" width="9" style="12"/>
    <col min="1027" max="1027" width="5.125" style="12" customWidth="1"/>
    <col min="1028" max="1028" width="20" style="12" customWidth="1"/>
    <col min="1029" max="1029" width="7.25" style="12" customWidth="1"/>
    <col min="1030" max="1032" width="9.25" style="12" customWidth="1"/>
    <col min="1033" max="1033" width="8.25" style="12" customWidth="1"/>
    <col min="1034" max="1034" width="9.25" style="12" customWidth="1"/>
    <col min="1035" max="1035" width="6" style="12" customWidth="1"/>
    <col min="1036" max="1039" width="9.25" style="12" customWidth="1"/>
    <col min="1040" max="1041" width="9" style="12" hidden="1" customWidth="1"/>
    <col min="1042" max="1042" width="8" style="12" customWidth="1"/>
    <col min="1043" max="1043" width="6.75" style="12" customWidth="1"/>
    <col min="1044" max="1045" width="8.375" style="12" customWidth="1"/>
    <col min="1046" max="1046" width="7.625" style="12" customWidth="1"/>
    <col min="1047" max="1047" width="6.5" style="12" customWidth="1"/>
    <col min="1048" max="1282" width="9" style="12"/>
    <col min="1283" max="1283" width="5.125" style="12" customWidth="1"/>
    <col min="1284" max="1284" width="20" style="12" customWidth="1"/>
    <col min="1285" max="1285" width="7.25" style="12" customWidth="1"/>
    <col min="1286" max="1288" width="9.25" style="12" customWidth="1"/>
    <col min="1289" max="1289" width="8.25" style="12" customWidth="1"/>
    <col min="1290" max="1290" width="9.25" style="12" customWidth="1"/>
    <col min="1291" max="1291" width="6" style="12" customWidth="1"/>
    <col min="1292" max="1295" width="9.25" style="12" customWidth="1"/>
    <col min="1296" max="1297" width="9" style="12" hidden="1" customWidth="1"/>
    <col min="1298" max="1298" width="8" style="12" customWidth="1"/>
    <col min="1299" max="1299" width="6.75" style="12" customWidth="1"/>
    <col min="1300" max="1301" width="8.375" style="12" customWidth="1"/>
    <col min="1302" max="1302" width="7.625" style="12" customWidth="1"/>
    <col min="1303" max="1303" width="6.5" style="12" customWidth="1"/>
    <col min="1304" max="1538" width="9" style="12"/>
    <col min="1539" max="1539" width="5.125" style="12" customWidth="1"/>
    <col min="1540" max="1540" width="20" style="12" customWidth="1"/>
    <col min="1541" max="1541" width="7.25" style="12" customWidth="1"/>
    <col min="1542" max="1544" width="9.25" style="12" customWidth="1"/>
    <col min="1545" max="1545" width="8.25" style="12" customWidth="1"/>
    <col min="1546" max="1546" width="9.25" style="12" customWidth="1"/>
    <col min="1547" max="1547" width="6" style="12" customWidth="1"/>
    <col min="1548" max="1551" width="9.25" style="12" customWidth="1"/>
    <col min="1552" max="1553" width="9" style="12" hidden="1" customWidth="1"/>
    <col min="1554" max="1554" width="8" style="12" customWidth="1"/>
    <col min="1555" max="1555" width="6.75" style="12" customWidth="1"/>
    <col min="1556" max="1557" width="8.375" style="12" customWidth="1"/>
    <col min="1558" max="1558" width="7.625" style="12" customWidth="1"/>
    <col min="1559" max="1559" width="6.5" style="12" customWidth="1"/>
    <col min="1560" max="1794" width="9" style="12"/>
    <col min="1795" max="1795" width="5.125" style="12" customWidth="1"/>
    <col min="1796" max="1796" width="20" style="12" customWidth="1"/>
    <col min="1797" max="1797" width="7.25" style="12" customWidth="1"/>
    <col min="1798" max="1800" width="9.25" style="12" customWidth="1"/>
    <col min="1801" max="1801" width="8.25" style="12" customWidth="1"/>
    <col min="1802" max="1802" width="9.25" style="12" customWidth="1"/>
    <col min="1803" max="1803" width="6" style="12" customWidth="1"/>
    <col min="1804" max="1807" width="9.25" style="12" customWidth="1"/>
    <col min="1808" max="1809" width="9" style="12" hidden="1" customWidth="1"/>
    <col min="1810" max="1810" width="8" style="12" customWidth="1"/>
    <col min="1811" max="1811" width="6.75" style="12" customWidth="1"/>
    <col min="1812" max="1813" width="8.375" style="12" customWidth="1"/>
    <col min="1814" max="1814" width="7.625" style="12" customWidth="1"/>
    <col min="1815" max="1815" width="6.5" style="12" customWidth="1"/>
    <col min="1816" max="2050" width="9" style="12"/>
    <col min="2051" max="2051" width="5.125" style="12" customWidth="1"/>
    <col min="2052" max="2052" width="20" style="12" customWidth="1"/>
    <col min="2053" max="2053" width="7.25" style="12" customWidth="1"/>
    <col min="2054" max="2056" width="9.25" style="12" customWidth="1"/>
    <col min="2057" max="2057" width="8.25" style="12" customWidth="1"/>
    <col min="2058" max="2058" width="9.25" style="12" customWidth="1"/>
    <col min="2059" max="2059" width="6" style="12" customWidth="1"/>
    <col min="2060" max="2063" width="9.25" style="12" customWidth="1"/>
    <col min="2064" max="2065" width="9" style="12" hidden="1" customWidth="1"/>
    <col min="2066" max="2066" width="8" style="12" customWidth="1"/>
    <col min="2067" max="2067" width="6.75" style="12" customWidth="1"/>
    <col min="2068" max="2069" width="8.375" style="12" customWidth="1"/>
    <col min="2070" max="2070" width="7.625" style="12" customWidth="1"/>
    <col min="2071" max="2071" width="6.5" style="12" customWidth="1"/>
    <col min="2072" max="2306" width="9" style="12"/>
    <col min="2307" max="2307" width="5.125" style="12" customWidth="1"/>
    <col min="2308" max="2308" width="20" style="12" customWidth="1"/>
    <col min="2309" max="2309" width="7.25" style="12" customWidth="1"/>
    <col min="2310" max="2312" width="9.25" style="12" customWidth="1"/>
    <col min="2313" max="2313" width="8.25" style="12" customWidth="1"/>
    <col min="2314" max="2314" width="9.25" style="12" customWidth="1"/>
    <col min="2315" max="2315" width="6" style="12" customWidth="1"/>
    <col min="2316" max="2319" width="9.25" style="12" customWidth="1"/>
    <col min="2320" max="2321" width="9" style="12" hidden="1" customWidth="1"/>
    <col min="2322" max="2322" width="8" style="12" customWidth="1"/>
    <col min="2323" max="2323" width="6.75" style="12" customWidth="1"/>
    <col min="2324" max="2325" width="8.375" style="12" customWidth="1"/>
    <col min="2326" max="2326" width="7.625" style="12" customWidth="1"/>
    <col min="2327" max="2327" width="6.5" style="12" customWidth="1"/>
    <col min="2328" max="2562" width="9" style="12"/>
    <col min="2563" max="2563" width="5.125" style="12" customWidth="1"/>
    <col min="2564" max="2564" width="20" style="12" customWidth="1"/>
    <col min="2565" max="2565" width="7.25" style="12" customWidth="1"/>
    <col min="2566" max="2568" width="9.25" style="12" customWidth="1"/>
    <col min="2569" max="2569" width="8.25" style="12" customWidth="1"/>
    <col min="2570" max="2570" width="9.25" style="12" customWidth="1"/>
    <col min="2571" max="2571" width="6" style="12" customWidth="1"/>
    <col min="2572" max="2575" width="9.25" style="12" customWidth="1"/>
    <col min="2576" max="2577" width="9" style="12" hidden="1" customWidth="1"/>
    <col min="2578" max="2578" width="8" style="12" customWidth="1"/>
    <col min="2579" max="2579" width="6.75" style="12" customWidth="1"/>
    <col min="2580" max="2581" width="8.375" style="12" customWidth="1"/>
    <col min="2582" max="2582" width="7.625" style="12" customWidth="1"/>
    <col min="2583" max="2583" width="6.5" style="12" customWidth="1"/>
    <col min="2584" max="2818" width="9" style="12"/>
    <col min="2819" max="2819" width="5.125" style="12" customWidth="1"/>
    <col min="2820" max="2820" width="20" style="12" customWidth="1"/>
    <col min="2821" max="2821" width="7.25" style="12" customWidth="1"/>
    <col min="2822" max="2824" width="9.25" style="12" customWidth="1"/>
    <col min="2825" max="2825" width="8.25" style="12" customWidth="1"/>
    <col min="2826" max="2826" width="9.25" style="12" customWidth="1"/>
    <col min="2827" max="2827" width="6" style="12" customWidth="1"/>
    <col min="2828" max="2831" width="9.25" style="12" customWidth="1"/>
    <col min="2832" max="2833" width="9" style="12" hidden="1" customWidth="1"/>
    <col min="2834" max="2834" width="8" style="12" customWidth="1"/>
    <col min="2835" max="2835" width="6.75" style="12" customWidth="1"/>
    <col min="2836" max="2837" width="8.375" style="12" customWidth="1"/>
    <col min="2838" max="2838" width="7.625" style="12" customWidth="1"/>
    <col min="2839" max="2839" width="6.5" style="12" customWidth="1"/>
    <col min="2840" max="3074" width="9" style="12"/>
    <col min="3075" max="3075" width="5.125" style="12" customWidth="1"/>
    <col min="3076" max="3076" width="20" style="12" customWidth="1"/>
    <col min="3077" max="3077" width="7.25" style="12" customWidth="1"/>
    <col min="3078" max="3080" width="9.25" style="12" customWidth="1"/>
    <col min="3081" max="3081" width="8.25" style="12" customWidth="1"/>
    <col min="3082" max="3082" width="9.25" style="12" customWidth="1"/>
    <col min="3083" max="3083" width="6" style="12" customWidth="1"/>
    <col min="3084" max="3087" width="9.25" style="12" customWidth="1"/>
    <col min="3088" max="3089" width="9" style="12" hidden="1" customWidth="1"/>
    <col min="3090" max="3090" width="8" style="12" customWidth="1"/>
    <col min="3091" max="3091" width="6.75" style="12" customWidth="1"/>
    <col min="3092" max="3093" width="8.375" style="12" customWidth="1"/>
    <col min="3094" max="3094" width="7.625" style="12" customWidth="1"/>
    <col min="3095" max="3095" width="6.5" style="12" customWidth="1"/>
    <col min="3096" max="3330" width="9" style="12"/>
    <col min="3331" max="3331" width="5.125" style="12" customWidth="1"/>
    <col min="3332" max="3332" width="20" style="12" customWidth="1"/>
    <col min="3333" max="3333" width="7.25" style="12" customWidth="1"/>
    <col min="3334" max="3336" width="9.25" style="12" customWidth="1"/>
    <col min="3337" max="3337" width="8.25" style="12" customWidth="1"/>
    <col min="3338" max="3338" width="9.25" style="12" customWidth="1"/>
    <col min="3339" max="3339" width="6" style="12" customWidth="1"/>
    <col min="3340" max="3343" width="9.25" style="12" customWidth="1"/>
    <col min="3344" max="3345" width="9" style="12" hidden="1" customWidth="1"/>
    <col min="3346" max="3346" width="8" style="12" customWidth="1"/>
    <col min="3347" max="3347" width="6.75" style="12" customWidth="1"/>
    <col min="3348" max="3349" width="8.375" style="12" customWidth="1"/>
    <col min="3350" max="3350" width="7.625" style="12" customWidth="1"/>
    <col min="3351" max="3351" width="6.5" style="12" customWidth="1"/>
    <col min="3352" max="3586" width="9" style="12"/>
    <col min="3587" max="3587" width="5.125" style="12" customWidth="1"/>
    <col min="3588" max="3588" width="20" style="12" customWidth="1"/>
    <col min="3589" max="3589" width="7.25" style="12" customWidth="1"/>
    <col min="3590" max="3592" width="9.25" style="12" customWidth="1"/>
    <col min="3593" max="3593" width="8.25" style="12" customWidth="1"/>
    <col min="3594" max="3594" width="9.25" style="12" customWidth="1"/>
    <col min="3595" max="3595" width="6" style="12" customWidth="1"/>
    <col min="3596" max="3599" width="9.25" style="12" customWidth="1"/>
    <col min="3600" max="3601" width="9" style="12" hidden="1" customWidth="1"/>
    <col min="3602" max="3602" width="8" style="12" customWidth="1"/>
    <col min="3603" max="3603" width="6.75" style="12" customWidth="1"/>
    <col min="3604" max="3605" width="8.375" style="12" customWidth="1"/>
    <col min="3606" max="3606" width="7.625" style="12" customWidth="1"/>
    <col min="3607" max="3607" width="6.5" style="12" customWidth="1"/>
    <col min="3608" max="3842" width="9" style="12"/>
    <col min="3843" max="3843" width="5.125" style="12" customWidth="1"/>
    <col min="3844" max="3844" width="20" style="12" customWidth="1"/>
    <col min="3845" max="3845" width="7.25" style="12" customWidth="1"/>
    <col min="3846" max="3848" width="9.25" style="12" customWidth="1"/>
    <col min="3849" max="3849" width="8.25" style="12" customWidth="1"/>
    <col min="3850" max="3850" width="9.25" style="12" customWidth="1"/>
    <col min="3851" max="3851" width="6" style="12" customWidth="1"/>
    <col min="3852" max="3855" width="9.25" style="12" customWidth="1"/>
    <col min="3856" max="3857" width="9" style="12" hidden="1" customWidth="1"/>
    <col min="3858" max="3858" width="8" style="12" customWidth="1"/>
    <col min="3859" max="3859" width="6.75" style="12" customWidth="1"/>
    <col min="3860" max="3861" width="8.375" style="12" customWidth="1"/>
    <col min="3862" max="3862" width="7.625" style="12" customWidth="1"/>
    <col min="3863" max="3863" width="6.5" style="12" customWidth="1"/>
    <col min="3864" max="4098" width="9" style="12"/>
    <col min="4099" max="4099" width="5.125" style="12" customWidth="1"/>
    <col min="4100" max="4100" width="20" style="12" customWidth="1"/>
    <col min="4101" max="4101" width="7.25" style="12" customWidth="1"/>
    <col min="4102" max="4104" width="9.25" style="12" customWidth="1"/>
    <col min="4105" max="4105" width="8.25" style="12" customWidth="1"/>
    <col min="4106" max="4106" width="9.25" style="12" customWidth="1"/>
    <col min="4107" max="4107" width="6" style="12" customWidth="1"/>
    <col min="4108" max="4111" width="9.25" style="12" customWidth="1"/>
    <col min="4112" max="4113" width="9" style="12" hidden="1" customWidth="1"/>
    <col min="4114" max="4114" width="8" style="12" customWidth="1"/>
    <col min="4115" max="4115" width="6.75" style="12" customWidth="1"/>
    <col min="4116" max="4117" width="8.375" style="12" customWidth="1"/>
    <col min="4118" max="4118" width="7.625" style="12" customWidth="1"/>
    <col min="4119" max="4119" width="6.5" style="12" customWidth="1"/>
    <col min="4120" max="4354" width="9" style="12"/>
    <col min="4355" max="4355" width="5.125" style="12" customWidth="1"/>
    <col min="4356" max="4356" width="20" style="12" customWidth="1"/>
    <col min="4357" max="4357" width="7.25" style="12" customWidth="1"/>
    <col min="4358" max="4360" width="9.25" style="12" customWidth="1"/>
    <col min="4361" max="4361" width="8.25" style="12" customWidth="1"/>
    <col min="4362" max="4362" width="9.25" style="12" customWidth="1"/>
    <col min="4363" max="4363" width="6" style="12" customWidth="1"/>
    <col min="4364" max="4367" width="9.25" style="12" customWidth="1"/>
    <col min="4368" max="4369" width="9" style="12" hidden="1" customWidth="1"/>
    <col min="4370" max="4370" width="8" style="12" customWidth="1"/>
    <col min="4371" max="4371" width="6.75" style="12" customWidth="1"/>
    <col min="4372" max="4373" width="8.375" style="12" customWidth="1"/>
    <col min="4374" max="4374" width="7.625" style="12" customWidth="1"/>
    <col min="4375" max="4375" width="6.5" style="12" customWidth="1"/>
    <col min="4376" max="4610" width="9" style="12"/>
    <col min="4611" max="4611" width="5.125" style="12" customWidth="1"/>
    <col min="4612" max="4612" width="20" style="12" customWidth="1"/>
    <col min="4613" max="4613" width="7.25" style="12" customWidth="1"/>
    <col min="4614" max="4616" width="9.25" style="12" customWidth="1"/>
    <col min="4617" max="4617" width="8.25" style="12" customWidth="1"/>
    <col min="4618" max="4618" width="9.25" style="12" customWidth="1"/>
    <col min="4619" max="4619" width="6" style="12" customWidth="1"/>
    <col min="4620" max="4623" width="9.25" style="12" customWidth="1"/>
    <col min="4624" max="4625" width="9" style="12" hidden="1" customWidth="1"/>
    <col min="4626" max="4626" width="8" style="12" customWidth="1"/>
    <col min="4627" max="4627" width="6.75" style="12" customWidth="1"/>
    <col min="4628" max="4629" width="8.375" style="12" customWidth="1"/>
    <col min="4630" max="4630" width="7.625" style="12" customWidth="1"/>
    <col min="4631" max="4631" width="6.5" style="12" customWidth="1"/>
    <col min="4632" max="4866" width="9" style="12"/>
    <col min="4867" max="4867" width="5.125" style="12" customWidth="1"/>
    <col min="4868" max="4868" width="20" style="12" customWidth="1"/>
    <col min="4869" max="4869" width="7.25" style="12" customWidth="1"/>
    <col min="4870" max="4872" width="9.25" style="12" customWidth="1"/>
    <col min="4873" max="4873" width="8.25" style="12" customWidth="1"/>
    <col min="4874" max="4874" width="9.25" style="12" customWidth="1"/>
    <col min="4875" max="4875" width="6" style="12" customWidth="1"/>
    <col min="4876" max="4879" width="9.25" style="12" customWidth="1"/>
    <col min="4880" max="4881" width="9" style="12" hidden="1" customWidth="1"/>
    <col min="4882" max="4882" width="8" style="12" customWidth="1"/>
    <col min="4883" max="4883" width="6.75" style="12" customWidth="1"/>
    <col min="4884" max="4885" width="8.375" style="12" customWidth="1"/>
    <col min="4886" max="4886" width="7.625" style="12" customWidth="1"/>
    <col min="4887" max="4887" width="6.5" style="12" customWidth="1"/>
    <col min="4888" max="5122" width="9" style="12"/>
    <col min="5123" max="5123" width="5.125" style="12" customWidth="1"/>
    <col min="5124" max="5124" width="20" style="12" customWidth="1"/>
    <col min="5125" max="5125" width="7.25" style="12" customWidth="1"/>
    <col min="5126" max="5128" width="9.25" style="12" customWidth="1"/>
    <col min="5129" max="5129" width="8.25" style="12" customWidth="1"/>
    <col min="5130" max="5130" width="9.25" style="12" customWidth="1"/>
    <col min="5131" max="5131" width="6" style="12" customWidth="1"/>
    <col min="5132" max="5135" width="9.25" style="12" customWidth="1"/>
    <col min="5136" max="5137" width="9" style="12" hidden="1" customWidth="1"/>
    <col min="5138" max="5138" width="8" style="12" customWidth="1"/>
    <col min="5139" max="5139" width="6.75" style="12" customWidth="1"/>
    <col min="5140" max="5141" width="8.375" style="12" customWidth="1"/>
    <col min="5142" max="5142" width="7.625" style="12" customWidth="1"/>
    <col min="5143" max="5143" width="6.5" style="12" customWidth="1"/>
    <col min="5144" max="5378" width="9" style="12"/>
    <col min="5379" max="5379" width="5.125" style="12" customWidth="1"/>
    <col min="5380" max="5380" width="20" style="12" customWidth="1"/>
    <col min="5381" max="5381" width="7.25" style="12" customWidth="1"/>
    <col min="5382" max="5384" width="9.25" style="12" customWidth="1"/>
    <col min="5385" max="5385" width="8.25" style="12" customWidth="1"/>
    <col min="5386" max="5386" width="9.25" style="12" customWidth="1"/>
    <col min="5387" max="5387" width="6" style="12" customWidth="1"/>
    <col min="5388" max="5391" width="9.25" style="12" customWidth="1"/>
    <col min="5392" max="5393" width="9" style="12" hidden="1" customWidth="1"/>
    <col min="5394" max="5394" width="8" style="12" customWidth="1"/>
    <col min="5395" max="5395" width="6.75" style="12" customWidth="1"/>
    <col min="5396" max="5397" width="8.375" style="12" customWidth="1"/>
    <col min="5398" max="5398" width="7.625" style="12" customWidth="1"/>
    <col min="5399" max="5399" width="6.5" style="12" customWidth="1"/>
    <col min="5400" max="5634" width="9" style="12"/>
    <col min="5635" max="5635" width="5.125" style="12" customWidth="1"/>
    <col min="5636" max="5636" width="20" style="12" customWidth="1"/>
    <col min="5637" max="5637" width="7.25" style="12" customWidth="1"/>
    <col min="5638" max="5640" width="9.25" style="12" customWidth="1"/>
    <col min="5641" max="5641" width="8.25" style="12" customWidth="1"/>
    <col min="5642" max="5642" width="9.25" style="12" customWidth="1"/>
    <col min="5643" max="5643" width="6" style="12" customWidth="1"/>
    <col min="5644" max="5647" width="9.25" style="12" customWidth="1"/>
    <col min="5648" max="5649" width="9" style="12" hidden="1" customWidth="1"/>
    <col min="5650" max="5650" width="8" style="12" customWidth="1"/>
    <col min="5651" max="5651" width="6.75" style="12" customWidth="1"/>
    <col min="5652" max="5653" width="8.375" style="12" customWidth="1"/>
    <col min="5654" max="5654" width="7.625" style="12" customWidth="1"/>
    <col min="5655" max="5655" width="6.5" style="12" customWidth="1"/>
    <col min="5656" max="5890" width="9" style="12"/>
    <col min="5891" max="5891" width="5.125" style="12" customWidth="1"/>
    <col min="5892" max="5892" width="20" style="12" customWidth="1"/>
    <col min="5893" max="5893" width="7.25" style="12" customWidth="1"/>
    <col min="5894" max="5896" width="9.25" style="12" customWidth="1"/>
    <col min="5897" max="5897" width="8.25" style="12" customWidth="1"/>
    <col min="5898" max="5898" width="9.25" style="12" customWidth="1"/>
    <col min="5899" max="5899" width="6" style="12" customWidth="1"/>
    <col min="5900" max="5903" width="9.25" style="12" customWidth="1"/>
    <col min="5904" max="5905" width="9" style="12" hidden="1" customWidth="1"/>
    <col min="5906" max="5906" width="8" style="12" customWidth="1"/>
    <col min="5907" max="5907" width="6.75" style="12" customWidth="1"/>
    <col min="5908" max="5909" width="8.375" style="12" customWidth="1"/>
    <col min="5910" max="5910" width="7.625" style="12" customWidth="1"/>
    <col min="5911" max="5911" width="6.5" style="12" customWidth="1"/>
    <col min="5912" max="6146" width="9" style="12"/>
    <col min="6147" max="6147" width="5.125" style="12" customWidth="1"/>
    <col min="6148" max="6148" width="20" style="12" customWidth="1"/>
    <col min="6149" max="6149" width="7.25" style="12" customWidth="1"/>
    <col min="6150" max="6152" width="9.25" style="12" customWidth="1"/>
    <col min="6153" max="6153" width="8.25" style="12" customWidth="1"/>
    <col min="6154" max="6154" width="9.25" style="12" customWidth="1"/>
    <col min="6155" max="6155" width="6" style="12" customWidth="1"/>
    <col min="6156" max="6159" width="9.25" style="12" customWidth="1"/>
    <col min="6160" max="6161" width="9" style="12" hidden="1" customWidth="1"/>
    <col min="6162" max="6162" width="8" style="12" customWidth="1"/>
    <col min="6163" max="6163" width="6.75" style="12" customWidth="1"/>
    <col min="6164" max="6165" width="8.375" style="12" customWidth="1"/>
    <col min="6166" max="6166" width="7.625" style="12" customWidth="1"/>
    <col min="6167" max="6167" width="6.5" style="12" customWidth="1"/>
    <col min="6168" max="6402" width="9" style="12"/>
    <col min="6403" max="6403" width="5.125" style="12" customWidth="1"/>
    <col min="6404" max="6404" width="20" style="12" customWidth="1"/>
    <col min="6405" max="6405" width="7.25" style="12" customWidth="1"/>
    <col min="6406" max="6408" width="9.25" style="12" customWidth="1"/>
    <col min="6409" max="6409" width="8.25" style="12" customWidth="1"/>
    <col min="6410" max="6410" width="9.25" style="12" customWidth="1"/>
    <col min="6411" max="6411" width="6" style="12" customWidth="1"/>
    <col min="6412" max="6415" width="9.25" style="12" customWidth="1"/>
    <col min="6416" max="6417" width="9" style="12" hidden="1" customWidth="1"/>
    <col min="6418" max="6418" width="8" style="12" customWidth="1"/>
    <col min="6419" max="6419" width="6.75" style="12" customWidth="1"/>
    <col min="6420" max="6421" width="8.375" style="12" customWidth="1"/>
    <col min="6422" max="6422" width="7.625" style="12" customWidth="1"/>
    <col min="6423" max="6423" width="6.5" style="12" customWidth="1"/>
    <col min="6424" max="6658" width="9" style="12"/>
    <col min="6659" max="6659" width="5.125" style="12" customWidth="1"/>
    <col min="6660" max="6660" width="20" style="12" customWidth="1"/>
    <col min="6661" max="6661" width="7.25" style="12" customWidth="1"/>
    <col min="6662" max="6664" width="9.25" style="12" customWidth="1"/>
    <col min="6665" max="6665" width="8.25" style="12" customWidth="1"/>
    <col min="6666" max="6666" width="9.25" style="12" customWidth="1"/>
    <col min="6667" max="6667" width="6" style="12" customWidth="1"/>
    <col min="6668" max="6671" width="9.25" style="12" customWidth="1"/>
    <col min="6672" max="6673" width="9" style="12" hidden="1" customWidth="1"/>
    <col min="6674" max="6674" width="8" style="12" customWidth="1"/>
    <col min="6675" max="6675" width="6.75" style="12" customWidth="1"/>
    <col min="6676" max="6677" width="8.375" style="12" customWidth="1"/>
    <col min="6678" max="6678" width="7.625" style="12" customWidth="1"/>
    <col min="6679" max="6679" width="6.5" style="12" customWidth="1"/>
    <col min="6680" max="6914" width="9" style="12"/>
    <col min="6915" max="6915" width="5.125" style="12" customWidth="1"/>
    <col min="6916" max="6916" width="20" style="12" customWidth="1"/>
    <col min="6917" max="6917" width="7.25" style="12" customWidth="1"/>
    <col min="6918" max="6920" width="9.25" style="12" customWidth="1"/>
    <col min="6921" max="6921" width="8.25" style="12" customWidth="1"/>
    <col min="6922" max="6922" width="9.25" style="12" customWidth="1"/>
    <col min="6923" max="6923" width="6" style="12" customWidth="1"/>
    <col min="6924" max="6927" width="9.25" style="12" customWidth="1"/>
    <col min="6928" max="6929" width="9" style="12" hidden="1" customWidth="1"/>
    <col min="6930" max="6930" width="8" style="12" customWidth="1"/>
    <col min="6931" max="6931" width="6.75" style="12" customWidth="1"/>
    <col min="6932" max="6933" width="8.375" style="12" customWidth="1"/>
    <col min="6934" max="6934" width="7.625" style="12" customWidth="1"/>
    <col min="6935" max="6935" width="6.5" style="12" customWidth="1"/>
    <col min="6936" max="7170" width="9" style="12"/>
    <col min="7171" max="7171" width="5.125" style="12" customWidth="1"/>
    <col min="7172" max="7172" width="20" style="12" customWidth="1"/>
    <col min="7173" max="7173" width="7.25" style="12" customWidth="1"/>
    <col min="7174" max="7176" width="9.25" style="12" customWidth="1"/>
    <col min="7177" max="7177" width="8.25" style="12" customWidth="1"/>
    <col min="7178" max="7178" width="9.25" style="12" customWidth="1"/>
    <col min="7179" max="7179" width="6" style="12" customWidth="1"/>
    <col min="7180" max="7183" width="9.25" style="12" customWidth="1"/>
    <col min="7184" max="7185" width="9" style="12" hidden="1" customWidth="1"/>
    <col min="7186" max="7186" width="8" style="12" customWidth="1"/>
    <col min="7187" max="7187" width="6.75" style="12" customWidth="1"/>
    <col min="7188" max="7189" width="8.375" style="12" customWidth="1"/>
    <col min="7190" max="7190" width="7.625" style="12" customWidth="1"/>
    <col min="7191" max="7191" width="6.5" style="12" customWidth="1"/>
    <col min="7192" max="7426" width="9" style="12"/>
    <col min="7427" max="7427" width="5.125" style="12" customWidth="1"/>
    <col min="7428" max="7428" width="20" style="12" customWidth="1"/>
    <col min="7429" max="7429" width="7.25" style="12" customWidth="1"/>
    <col min="7430" max="7432" width="9.25" style="12" customWidth="1"/>
    <col min="7433" max="7433" width="8.25" style="12" customWidth="1"/>
    <col min="7434" max="7434" width="9.25" style="12" customWidth="1"/>
    <col min="7435" max="7435" width="6" style="12" customWidth="1"/>
    <col min="7436" max="7439" width="9.25" style="12" customWidth="1"/>
    <col min="7440" max="7441" width="9" style="12" hidden="1" customWidth="1"/>
    <col min="7442" max="7442" width="8" style="12" customWidth="1"/>
    <col min="7443" max="7443" width="6.75" style="12" customWidth="1"/>
    <col min="7444" max="7445" width="8.375" style="12" customWidth="1"/>
    <col min="7446" max="7446" width="7.625" style="12" customWidth="1"/>
    <col min="7447" max="7447" width="6.5" style="12" customWidth="1"/>
    <col min="7448" max="7682" width="9" style="12"/>
    <col min="7683" max="7683" width="5.125" style="12" customWidth="1"/>
    <col min="7684" max="7684" width="20" style="12" customWidth="1"/>
    <col min="7685" max="7685" width="7.25" style="12" customWidth="1"/>
    <col min="7686" max="7688" width="9.25" style="12" customWidth="1"/>
    <col min="7689" max="7689" width="8.25" style="12" customWidth="1"/>
    <col min="7690" max="7690" width="9.25" style="12" customWidth="1"/>
    <col min="7691" max="7691" width="6" style="12" customWidth="1"/>
    <col min="7692" max="7695" width="9.25" style="12" customWidth="1"/>
    <col min="7696" max="7697" width="9" style="12" hidden="1" customWidth="1"/>
    <col min="7698" max="7698" width="8" style="12" customWidth="1"/>
    <col min="7699" max="7699" width="6.75" style="12" customWidth="1"/>
    <col min="7700" max="7701" width="8.375" style="12" customWidth="1"/>
    <col min="7702" max="7702" width="7.625" style="12" customWidth="1"/>
    <col min="7703" max="7703" width="6.5" style="12" customWidth="1"/>
    <col min="7704" max="7938" width="9" style="12"/>
    <col min="7939" max="7939" width="5.125" style="12" customWidth="1"/>
    <col min="7940" max="7940" width="20" style="12" customWidth="1"/>
    <col min="7941" max="7941" width="7.25" style="12" customWidth="1"/>
    <col min="7942" max="7944" width="9.25" style="12" customWidth="1"/>
    <col min="7945" max="7945" width="8.25" style="12" customWidth="1"/>
    <col min="7946" max="7946" width="9.25" style="12" customWidth="1"/>
    <col min="7947" max="7947" width="6" style="12" customWidth="1"/>
    <col min="7948" max="7951" width="9.25" style="12" customWidth="1"/>
    <col min="7952" max="7953" width="9" style="12" hidden="1" customWidth="1"/>
    <col min="7954" max="7954" width="8" style="12" customWidth="1"/>
    <col min="7955" max="7955" width="6.75" style="12" customWidth="1"/>
    <col min="7956" max="7957" width="8.375" style="12" customWidth="1"/>
    <col min="7958" max="7958" width="7.625" style="12" customWidth="1"/>
    <col min="7959" max="7959" width="6.5" style="12" customWidth="1"/>
    <col min="7960" max="8194" width="9" style="12"/>
    <col min="8195" max="8195" width="5.125" style="12" customWidth="1"/>
    <col min="8196" max="8196" width="20" style="12" customWidth="1"/>
    <col min="8197" max="8197" width="7.25" style="12" customWidth="1"/>
    <col min="8198" max="8200" width="9.25" style="12" customWidth="1"/>
    <col min="8201" max="8201" width="8.25" style="12" customWidth="1"/>
    <col min="8202" max="8202" width="9.25" style="12" customWidth="1"/>
    <col min="8203" max="8203" width="6" style="12" customWidth="1"/>
    <col min="8204" max="8207" width="9.25" style="12" customWidth="1"/>
    <col min="8208" max="8209" width="9" style="12" hidden="1" customWidth="1"/>
    <col min="8210" max="8210" width="8" style="12" customWidth="1"/>
    <col min="8211" max="8211" width="6.75" style="12" customWidth="1"/>
    <col min="8212" max="8213" width="8.375" style="12" customWidth="1"/>
    <col min="8214" max="8214" width="7.625" style="12" customWidth="1"/>
    <col min="8215" max="8215" width="6.5" style="12" customWidth="1"/>
    <col min="8216" max="8450" width="9" style="12"/>
    <col min="8451" max="8451" width="5.125" style="12" customWidth="1"/>
    <col min="8452" max="8452" width="20" style="12" customWidth="1"/>
    <col min="8453" max="8453" width="7.25" style="12" customWidth="1"/>
    <col min="8454" max="8456" width="9.25" style="12" customWidth="1"/>
    <col min="8457" max="8457" width="8.25" style="12" customWidth="1"/>
    <col min="8458" max="8458" width="9.25" style="12" customWidth="1"/>
    <col min="8459" max="8459" width="6" style="12" customWidth="1"/>
    <col min="8460" max="8463" width="9.25" style="12" customWidth="1"/>
    <col min="8464" max="8465" width="9" style="12" hidden="1" customWidth="1"/>
    <col min="8466" max="8466" width="8" style="12" customWidth="1"/>
    <col min="8467" max="8467" width="6.75" style="12" customWidth="1"/>
    <col min="8468" max="8469" width="8.375" style="12" customWidth="1"/>
    <col min="8470" max="8470" width="7.625" style="12" customWidth="1"/>
    <col min="8471" max="8471" width="6.5" style="12" customWidth="1"/>
    <col min="8472" max="8706" width="9" style="12"/>
    <col min="8707" max="8707" width="5.125" style="12" customWidth="1"/>
    <col min="8708" max="8708" width="20" style="12" customWidth="1"/>
    <col min="8709" max="8709" width="7.25" style="12" customWidth="1"/>
    <col min="8710" max="8712" width="9.25" style="12" customWidth="1"/>
    <col min="8713" max="8713" width="8.25" style="12" customWidth="1"/>
    <col min="8714" max="8714" width="9.25" style="12" customWidth="1"/>
    <col min="8715" max="8715" width="6" style="12" customWidth="1"/>
    <col min="8716" max="8719" width="9.25" style="12" customWidth="1"/>
    <col min="8720" max="8721" width="9" style="12" hidden="1" customWidth="1"/>
    <col min="8722" max="8722" width="8" style="12" customWidth="1"/>
    <col min="8723" max="8723" width="6.75" style="12" customWidth="1"/>
    <col min="8724" max="8725" width="8.375" style="12" customWidth="1"/>
    <col min="8726" max="8726" width="7.625" style="12" customWidth="1"/>
    <col min="8727" max="8727" width="6.5" style="12" customWidth="1"/>
    <col min="8728" max="8962" width="9" style="12"/>
    <col min="8963" max="8963" width="5.125" style="12" customWidth="1"/>
    <col min="8964" max="8964" width="20" style="12" customWidth="1"/>
    <col min="8965" max="8965" width="7.25" style="12" customWidth="1"/>
    <col min="8966" max="8968" width="9.25" style="12" customWidth="1"/>
    <col min="8969" max="8969" width="8.25" style="12" customWidth="1"/>
    <col min="8970" max="8970" width="9.25" style="12" customWidth="1"/>
    <col min="8971" max="8971" width="6" style="12" customWidth="1"/>
    <col min="8972" max="8975" width="9.25" style="12" customWidth="1"/>
    <col min="8976" max="8977" width="9" style="12" hidden="1" customWidth="1"/>
    <col min="8978" max="8978" width="8" style="12" customWidth="1"/>
    <col min="8979" max="8979" width="6.75" style="12" customWidth="1"/>
    <col min="8980" max="8981" width="8.375" style="12" customWidth="1"/>
    <col min="8982" max="8982" width="7.625" style="12" customWidth="1"/>
    <col min="8983" max="8983" width="6.5" style="12" customWidth="1"/>
    <col min="8984" max="9218" width="9" style="12"/>
    <col min="9219" max="9219" width="5.125" style="12" customWidth="1"/>
    <col min="9220" max="9220" width="20" style="12" customWidth="1"/>
    <col min="9221" max="9221" width="7.25" style="12" customWidth="1"/>
    <col min="9222" max="9224" width="9.25" style="12" customWidth="1"/>
    <col min="9225" max="9225" width="8.25" style="12" customWidth="1"/>
    <col min="9226" max="9226" width="9.25" style="12" customWidth="1"/>
    <col min="9227" max="9227" width="6" style="12" customWidth="1"/>
    <col min="9228" max="9231" width="9.25" style="12" customWidth="1"/>
    <col min="9232" max="9233" width="9" style="12" hidden="1" customWidth="1"/>
    <col min="9234" max="9234" width="8" style="12" customWidth="1"/>
    <col min="9235" max="9235" width="6.75" style="12" customWidth="1"/>
    <col min="9236" max="9237" width="8.375" style="12" customWidth="1"/>
    <col min="9238" max="9238" width="7.625" style="12" customWidth="1"/>
    <col min="9239" max="9239" width="6.5" style="12" customWidth="1"/>
    <col min="9240" max="9474" width="9" style="12"/>
    <col min="9475" max="9475" width="5.125" style="12" customWidth="1"/>
    <col min="9476" max="9476" width="20" style="12" customWidth="1"/>
    <col min="9477" max="9477" width="7.25" style="12" customWidth="1"/>
    <col min="9478" max="9480" width="9.25" style="12" customWidth="1"/>
    <col min="9481" max="9481" width="8.25" style="12" customWidth="1"/>
    <col min="9482" max="9482" width="9.25" style="12" customWidth="1"/>
    <col min="9483" max="9483" width="6" style="12" customWidth="1"/>
    <col min="9484" max="9487" width="9.25" style="12" customWidth="1"/>
    <col min="9488" max="9489" width="9" style="12" hidden="1" customWidth="1"/>
    <col min="9490" max="9490" width="8" style="12" customWidth="1"/>
    <col min="9491" max="9491" width="6.75" style="12" customWidth="1"/>
    <col min="9492" max="9493" width="8.375" style="12" customWidth="1"/>
    <col min="9494" max="9494" width="7.625" style="12" customWidth="1"/>
    <col min="9495" max="9495" width="6.5" style="12" customWidth="1"/>
    <col min="9496" max="9730" width="9" style="12"/>
    <col min="9731" max="9731" width="5.125" style="12" customWidth="1"/>
    <col min="9732" max="9732" width="20" style="12" customWidth="1"/>
    <col min="9733" max="9733" width="7.25" style="12" customWidth="1"/>
    <col min="9734" max="9736" width="9.25" style="12" customWidth="1"/>
    <col min="9737" max="9737" width="8.25" style="12" customWidth="1"/>
    <col min="9738" max="9738" width="9.25" style="12" customWidth="1"/>
    <col min="9739" max="9739" width="6" style="12" customWidth="1"/>
    <col min="9740" max="9743" width="9.25" style="12" customWidth="1"/>
    <col min="9744" max="9745" width="9" style="12" hidden="1" customWidth="1"/>
    <col min="9746" max="9746" width="8" style="12" customWidth="1"/>
    <col min="9747" max="9747" width="6.75" style="12" customWidth="1"/>
    <col min="9748" max="9749" width="8.375" style="12" customWidth="1"/>
    <col min="9750" max="9750" width="7.625" style="12" customWidth="1"/>
    <col min="9751" max="9751" width="6.5" style="12" customWidth="1"/>
    <col min="9752" max="9986" width="9" style="12"/>
    <col min="9987" max="9987" width="5.125" style="12" customWidth="1"/>
    <col min="9988" max="9988" width="20" style="12" customWidth="1"/>
    <col min="9989" max="9989" width="7.25" style="12" customWidth="1"/>
    <col min="9990" max="9992" width="9.25" style="12" customWidth="1"/>
    <col min="9993" max="9993" width="8.25" style="12" customWidth="1"/>
    <col min="9994" max="9994" width="9.25" style="12" customWidth="1"/>
    <col min="9995" max="9995" width="6" style="12" customWidth="1"/>
    <col min="9996" max="9999" width="9.25" style="12" customWidth="1"/>
    <col min="10000" max="10001" width="9" style="12" hidden="1" customWidth="1"/>
    <col min="10002" max="10002" width="8" style="12" customWidth="1"/>
    <col min="10003" max="10003" width="6.75" style="12" customWidth="1"/>
    <col min="10004" max="10005" width="8.375" style="12" customWidth="1"/>
    <col min="10006" max="10006" width="7.625" style="12" customWidth="1"/>
    <col min="10007" max="10007" width="6.5" style="12" customWidth="1"/>
    <col min="10008" max="10242" width="9" style="12"/>
    <col min="10243" max="10243" width="5.125" style="12" customWidth="1"/>
    <col min="10244" max="10244" width="20" style="12" customWidth="1"/>
    <col min="10245" max="10245" width="7.25" style="12" customWidth="1"/>
    <col min="10246" max="10248" width="9.25" style="12" customWidth="1"/>
    <col min="10249" max="10249" width="8.25" style="12" customWidth="1"/>
    <col min="10250" max="10250" width="9.25" style="12" customWidth="1"/>
    <col min="10251" max="10251" width="6" style="12" customWidth="1"/>
    <col min="10252" max="10255" width="9.25" style="12" customWidth="1"/>
    <col min="10256" max="10257" width="9" style="12" hidden="1" customWidth="1"/>
    <col min="10258" max="10258" width="8" style="12" customWidth="1"/>
    <col min="10259" max="10259" width="6.75" style="12" customWidth="1"/>
    <col min="10260" max="10261" width="8.375" style="12" customWidth="1"/>
    <col min="10262" max="10262" width="7.625" style="12" customWidth="1"/>
    <col min="10263" max="10263" width="6.5" style="12" customWidth="1"/>
    <col min="10264" max="10498" width="9" style="12"/>
    <col min="10499" max="10499" width="5.125" style="12" customWidth="1"/>
    <col min="10500" max="10500" width="20" style="12" customWidth="1"/>
    <col min="10501" max="10501" width="7.25" style="12" customWidth="1"/>
    <col min="10502" max="10504" width="9.25" style="12" customWidth="1"/>
    <col min="10505" max="10505" width="8.25" style="12" customWidth="1"/>
    <col min="10506" max="10506" width="9.25" style="12" customWidth="1"/>
    <col min="10507" max="10507" width="6" style="12" customWidth="1"/>
    <col min="10508" max="10511" width="9.25" style="12" customWidth="1"/>
    <col min="10512" max="10513" width="9" style="12" hidden="1" customWidth="1"/>
    <col min="10514" max="10514" width="8" style="12" customWidth="1"/>
    <col min="10515" max="10515" width="6.75" style="12" customWidth="1"/>
    <col min="10516" max="10517" width="8.375" style="12" customWidth="1"/>
    <col min="10518" max="10518" width="7.625" style="12" customWidth="1"/>
    <col min="10519" max="10519" width="6.5" style="12" customWidth="1"/>
    <col min="10520" max="10754" width="9" style="12"/>
    <col min="10755" max="10755" width="5.125" style="12" customWidth="1"/>
    <col min="10756" max="10756" width="20" style="12" customWidth="1"/>
    <col min="10757" max="10757" width="7.25" style="12" customWidth="1"/>
    <col min="10758" max="10760" width="9.25" style="12" customWidth="1"/>
    <col min="10761" max="10761" width="8.25" style="12" customWidth="1"/>
    <col min="10762" max="10762" width="9.25" style="12" customWidth="1"/>
    <col min="10763" max="10763" width="6" style="12" customWidth="1"/>
    <col min="10764" max="10767" width="9.25" style="12" customWidth="1"/>
    <col min="10768" max="10769" width="9" style="12" hidden="1" customWidth="1"/>
    <col min="10770" max="10770" width="8" style="12" customWidth="1"/>
    <col min="10771" max="10771" width="6.75" style="12" customWidth="1"/>
    <col min="10772" max="10773" width="8.375" style="12" customWidth="1"/>
    <col min="10774" max="10774" width="7.625" style="12" customWidth="1"/>
    <col min="10775" max="10775" width="6.5" style="12" customWidth="1"/>
    <col min="10776" max="11010" width="9" style="12"/>
    <col min="11011" max="11011" width="5.125" style="12" customWidth="1"/>
    <col min="11012" max="11012" width="20" style="12" customWidth="1"/>
    <col min="11013" max="11013" width="7.25" style="12" customWidth="1"/>
    <col min="11014" max="11016" width="9.25" style="12" customWidth="1"/>
    <col min="11017" max="11017" width="8.25" style="12" customWidth="1"/>
    <col min="11018" max="11018" width="9.25" style="12" customWidth="1"/>
    <col min="11019" max="11019" width="6" style="12" customWidth="1"/>
    <col min="11020" max="11023" width="9.25" style="12" customWidth="1"/>
    <col min="11024" max="11025" width="9" style="12" hidden="1" customWidth="1"/>
    <col min="11026" max="11026" width="8" style="12" customWidth="1"/>
    <col min="11027" max="11027" width="6.75" style="12" customWidth="1"/>
    <col min="11028" max="11029" width="8.375" style="12" customWidth="1"/>
    <col min="11030" max="11030" width="7.625" style="12" customWidth="1"/>
    <col min="11031" max="11031" width="6.5" style="12" customWidth="1"/>
    <col min="11032" max="11266" width="9" style="12"/>
    <col min="11267" max="11267" width="5.125" style="12" customWidth="1"/>
    <col min="11268" max="11268" width="20" style="12" customWidth="1"/>
    <col min="11269" max="11269" width="7.25" style="12" customWidth="1"/>
    <col min="11270" max="11272" width="9.25" style="12" customWidth="1"/>
    <col min="11273" max="11273" width="8.25" style="12" customWidth="1"/>
    <col min="11274" max="11274" width="9.25" style="12" customWidth="1"/>
    <col min="11275" max="11275" width="6" style="12" customWidth="1"/>
    <col min="11276" max="11279" width="9.25" style="12" customWidth="1"/>
    <col min="11280" max="11281" width="9" style="12" hidden="1" customWidth="1"/>
    <col min="11282" max="11282" width="8" style="12" customWidth="1"/>
    <col min="11283" max="11283" width="6.75" style="12" customWidth="1"/>
    <col min="11284" max="11285" width="8.375" style="12" customWidth="1"/>
    <col min="11286" max="11286" width="7.625" style="12" customWidth="1"/>
    <col min="11287" max="11287" width="6.5" style="12" customWidth="1"/>
    <col min="11288" max="11522" width="9" style="12"/>
    <col min="11523" max="11523" width="5.125" style="12" customWidth="1"/>
    <col min="11524" max="11524" width="20" style="12" customWidth="1"/>
    <col min="11525" max="11525" width="7.25" style="12" customWidth="1"/>
    <col min="11526" max="11528" width="9.25" style="12" customWidth="1"/>
    <col min="11529" max="11529" width="8.25" style="12" customWidth="1"/>
    <col min="11530" max="11530" width="9.25" style="12" customWidth="1"/>
    <col min="11531" max="11531" width="6" style="12" customWidth="1"/>
    <col min="11532" max="11535" width="9.25" style="12" customWidth="1"/>
    <col min="11536" max="11537" width="9" style="12" hidden="1" customWidth="1"/>
    <col min="11538" max="11538" width="8" style="12" customWidth="1"/>
    <col min="11539" max="11539" width="6.75" style="12" customWidth="1"/>
    <col min="11540" max="11541" width="8.375" style="12" customWidth="1"/>
    <col min="11542" max="11542" width="7.625" style="12" customWidth="1"/>
    <col min="11543" max="11543" width="6.5" style="12" customWidth="1"/>
    <col min="11544" max="11778" width="9" style="12"/>
    <col min="11779" max="11779" width="5.125" style="12" customWidth="1"/>
    <col min="11780" max="11780" width="20" style="12" customWidth="1"/>
    <col min="11781" max="11781" width="7.25" style="12" customWidth="1"/>
    <col min="11782" max="11784" width="9.25" style="12" customWidth="1"/>
    <col min="11785" max="11785" width="8.25" style="12" customWidth="1"/>
    <col min="11786" max="11786" width="9.25" style="12" customWidth="1"/>
    <col min="11787" max="11787" width="6" style="12" customWidth="1"/>
    <col min="11788" max="11791" width="9.25" style="12" customWidth="1"/>
    <col min="11792" max="11793" width="9" style="12" hidden="1" customWidth="1"/>
    <col min="11794" max="11794" width="8" style="12" customWidth="1"/>
    <col min="11795" max="11795" width="6.75" style="12" customWidth="1"/>
    <col min="11796" max="11797" width="8.375" style="12" customWidth="1"/>
    <col min="11798" max="11798" width="7.625" style="12" customWidth="1"/>
    <col min="11799" max="11799" width="6.5" style="12" customWidth="1"/>
    <col min="11800" max="12034" width="9" style="12"/>
    <col min="12035" max="12035" width="5.125" style="12" customWidth="1"/>
    <col min="12036" max="12036" width="20" style="12" customWidth="1"/>
    <col min="12037" max="12037" width="7.25" style="12" customWidth="1"/>
    <col min="12038" max="12040" width="9.25" style="12" customWidth="1"/>
    <col min="12041" max="12041" width="8.25" style="12" customWidth="1"/>
    <col min="12042" max="12042" width="9.25" style="12" customWidth="1"/>
    <col min="12043" max="12043" width="6" style="12" customWidth="1"/>
    <col min="12044" max="12047" width="9.25" style="12" customWidth="1"/>
    <col min="12048" max="12049" width="9" style="12" hidden="1" customWidth="1"/>
    <col min="12050" max="12050" width="8" style="12" customWidth="1"/>
    <col min="12051" max="12051" width="6.75" style="12" customWidth="1"/>
    <col min="12052" max="12053" width="8.375" style="12" customWidth="1"/>
    <col min="12054" max="12054" width="7.625" style="12" customWidth="1"/>
    <col min="12055" max="12055" width="6.5" style="12" customWidth="1"/>
    <col min="12056" max="12290" width="9" style="12"/>
    <col min="12291" max="12291" width="5.125" style="12" customWidth="1"/>
    <col min="12292" max="12292" width="20" style="12" customWidth="1"/>
    <col min="12293" max="12293" width="7.25" style="12" customWidth="1"/>
    <col min="12294" max="12296" width="9.25" style="12" customWidth="1"/>
    <col min="12297" max="12297" width="8.25" style="12" customWidth="1"/>
    <col min="12298" max="12298" width="9.25" style="12" customWidth="1"/>
    <col min="12299" max="12299" width="6" style="12" customWidth="1"/>
    <col min="12300" max="12303" width="9.25" style="12" customWidth="1"/>
    <col min="12304" max="12305" width="9" style="12" hidden="1" customWidth="1"/>
    <col min="12306" max="12306" width="8" style="12" customWidth="1"/>
    <col min="12307" max="12307" width="6.75" style="12" customWidth="1"/>
    <col min="12308" max="12309" width="8.375" style="12" customWidth="1"/>
    <col min="12310" max="12310" width="7.625" style="12" customWidth="1"/>
    <col min="12311" max="12311" width="6.5" style="12" customWidth="1"/>
    <col min="12312" max="12546" width="9" style="12"/>
    <col min="12547" max="12547" width="5.125" style="12" customWidth="1"/>
    <col min="12548" max="12548" width="20" style="12" customWidth="1"/>
    <col min="12549" max="12549" width="7.25" style="12" customWidth="1"/>
    <col min="12550" max="12552" width="9.25" style="12" customWidth="1"/>
    <col min="12553" max="12553" width="8.25" style="12" customWidth="1"/>
    <col min="12554" max="12554" width="9.25" style="12" customWidth="1"/>
    <col min="12555" max="12555" width="6" style="12" customWidth="1"/>
    <col min="12556" max="12559" width="9.25" style="12" customWidth="1"/>
    <col min="12560" max="12561" width="9" style="12" hidden="1" customWidth="1"/>
    <col min="12562" max="12562" width="8" style="12" customWidth="1"/>
    <col min="12563" max="12563" width="6.75" style="12" customWidth="1"/>
    <col min="12564" max="12565" width="8.375" style="12" customWidth="1"/>
    <col min="12566" max="12566" width="7.625" style="12" customWidth="1"/>
    <col min="12567" max="12567" width="6.5" style="12" customWidth="1"/>
    <col min="12568" max="12802" width="9" style="12"/>
    <col min="12803" max="12803" width="5.125" style="12" customWidth="1"/>
    <col min="12804" max="12804" width="20" style="12" customWidth="1"/>
    <col min="12805" max="12805" width="7.25" style="12" customWidth="1"/>
    <col min="12806" max="12808" width="9.25" style="12" customWidth="1"/>
    <col min="12809" max="12809" width="8.25" style="12" customWidth="1"/>
    <col min="12810" max="12810" width="9.25" style="12" customWidth="1"/>
    <col min="12811" max="12811" width="6" style="12" customWidth="1"/>
    <col min="12812" max="12815" width="9.25" style="12" customWidth="1"/>
    <col min="12816" max="12817" width="9" style="12" hidden="1" customWidth="1"/>
    <col min="12818" max="12818" width="8" style="12" customWidth="1"/>
    <col min="12819" max="12819" width="6.75" style="12" customWidth="1"/>
    <col min="12820" max="12821" width="8.375" style="12" customWidth="1"/>
    <col min="12822" max="12822" width="7.625" style="12" customWidth="1"/>
    <col min="12823" max="12823" width="6.5" style="12" customWidth="1"/>
    <col min="12824" max="13058" width="9" style="12"/>
    <col min="13059" max="13059" width="5.125" style="12" customWidth="1"/>
    <col min="13060" max="13060" width="20" style="12" customWidth="1"/>
    <col min="13061" max="13061" width="7.25" style="12" customWidth="1"/>
    <col min="13062" max="13064" width="9.25" style="12" customWidth="1"/>
    <col min="13065" max="13065" width="8.25" style="12" customWidth="1"/>
    <col min="13066" max="13066" width="9.25" style="12" customWidth="1"/>
    <col min="13067" max="13067" width="6" style="12" customWidth="1"/>
    <col min="13068" max="13071" width="9.25" style="12" customWidth="1"/>
    <col min="13072" max="13073" width="9" style="12" hidden="1" customWidth="1"/>
    <col min="13074" max="13074" width="8" style="12" customWidth="1"/>
    <col min="13075" max="13075" width="6.75" style="12" customWidth="1"/>
    <col min="13076" max="13077" width="8.375" style="12" customWidth="1"/>
    <col min="13078" max="13078" width="7.625" style="12" customWidth="1"/>
    <col min="13079" max="13079" width="6.5" style="12" customWidth="1"/>
    <col min="13080" max="13314" width="9" style="12"/>
    <col min="13315" max="13315" width="5.125" style="12" customWidth="1"/>
    <col min="13316" max="13316" width="20" style="12" customWidth="1"/>
    <col min="13317" max="13317" width="7.25" style="12" customWidth="1"/>
    <col min="13318" max="13320" width="9.25" style="12" customWidth="1"/>
    <col min="13321" max="13321" width="8.25" style="12" customWidth="1"/>
    <col min="13322" max="13322" width="9.25" style="12" customWidth="1"/>
    <col min="13323" max="13323" width="6" style="12" customWidth="1"/>
    <col min="13324" max="13327" width="9.25" style="12" customWidth="1"/>
    <col min="13328" max="13329" width="9" style="12" hidden="1" customWidth="1"/>
    <col min="13330" max="13330" width="8" style="12" customWidth="1"/>
    <col min="13331" max="13331" width="6.75" style="12" customWidth="1"/>
    <col min="13332" max="13333" width="8.375" style="12" customWidth="1"/>
    <col min="13334" max="13334" width="7.625" style="12" customWidth="1"/>
    <col min="13335" max="13335" width="6.5" style="12" customWidth="1"/>
    <col min="13336" max="13570" width="9" style="12"/>
    <col min="13571" max="13571" width="5.125" style="12" customWidth="1"/>
    <col min="13572" max="13572" width="20" style="12" customWidth="1"/>
    <col min="13573" max="13573" width="7.25" style="12" customWidth="1"/>
    <col min="13574" max="13576" width="9.25" style="12" customWidth="1"/>
    <col min="13577" max="13577" width="8.25" style="12" customWidth="1"/>
    <col min="13578" max="13578" width="9.25" style="12" customWidth="1"/>
    <col min="13579" max="13579" width="6" style="12" customWidth="1"/>
    <col min="13580" max="13583" width="9.25" style="12" customWidth="1"/>
    <col min="13584" max="13585" width="9" style="12" hidden="1" customWidth="1"/>
    <col min="13586" max="13586" width="8" style="12" customWidth="1"/>
    <col min="13587" max="13587" width="6.75" style="12" customWidth="1"/>
    <col min="13588" max="13589" width="8.375" style="12" customWidth="1"/>
    <col min="13590" max="13590" width="7.625" style="12" customWidth="1"/>
    <col min="13591" max="13591" width="6.5" style="12" customWidth="1"/>
    <col min="13592" max="13826" width="9" style="12"/>
    <col min="13827" max="13827" width="5.125" style="12" customWidth="1"/>
    <col min="13828" max="13828" width="20" style="12" customWidth="1"/>
    <col min="13829" max="13829" width="7.25" style="12" customWidth="1"/>
    <col min="13830" max="13832" width="9.25" style="12" customWidth="1"/>
    <col min="13833" max="13833" width="8.25" style="12" customWidth="1"/>
    <col min="13834" max="13834" width="9.25" style="12" customWidth="1"/>
    <col min="13835" max="13835" width="6" style="12" customWidth="1"/>
    <col min="13836" max="13839" width="9.25" style="12" customWidth="1"/>
    <col min="13840" max="13841" width="9" style="12" hidden="1" customWidth="1"/>
    <col min="13842" max="13842" width="8" style="12" customWidth="1"/>
    <col min="13843" max="13843" width="6.75" style="12" customWidth="1"/>
    <col min="13844" max="13845" width="8.375" style="12" customWidth="1"/>
    <col min="13846" max="13846" width="7.625" style="12" customWidth="1"/>
    <col min="13847" max="13847" width="6.5" style="12" customWidth="1"/>
    <col min="13848" max="14082" width="9" style="12"/>
    <col min="14083" max="14083" width="5.125" style="12" customWidth="1"/>
    <col min="14084" max="14084" width="20" style="12" customWidth="1"/>
    <col min="14085" max="14085" width="7.25" style="12" customWidth="1"/>
    <col min="14086" max="14088" width="9.25" style="12" customWidth="1"/>
    <col min="14089" max="14089" width="8.25" style="12" customWidth="1"/>
    <col min="14090" max="14090" width="9.25" style="12" customWidth="1"/>
    <col min="14091" max="14091" width="6" style="12" customWidth="1"/>
    <col min="14092" max="14095" width="9.25" style="12" customWidth="1"/>
    <col min="14096" max="14097" width="9" style="12" hidden="1" customWidth="1"/>
    <col min="14098" max="14098" width="8" style="12" customWidth="1"/>
    <col min="14099" max="14099" width="6.75" style="12" customWidth="1"/>
    <col min="14100" max="14101" width="8.375" style="12" customWidth="1"/>
    <col min="14102" max="14102" width="7.625" style="12" customWidth="1"/>
    <col min="14103" max="14103" width="6.5" style="12" customWidth="1"/>
    <col min="14104" max="14338" width="9" style="12"/>
    <col min="14339" max="14339" width="5.125" style="12" customWidth="1"/>
    <col min="14340" max="14340" width="20" style="12" customWidth="1"/>
    <col min="14341" max="14341" width="7.25" style="12" customWidth="1"/>
    <col min="14342" max="14344" width="9.25" style="12" customWidth="1"/>
    <col min="14345" max="14345" width="8.25" style="12" customWidth="1"/>
    <col min="14346" max="14346" width="9.25" style="12" customWidth="1"/>
    <col min="14347" max="14347" width="6" style="12" customWidth="1"/>
    <col min="14348" max="14351" width="9.25" style="12" customWidth="1"/>
    <col min="14352" max="14353" width="9" style="12" hidden="1" customWidth="1"/>
    <col min="14354" max="14354" width="8" style="12" customWidth="1"/>
    <col min="14355" max="14355" width="6.75" style="12" customWidth="1"/>
    <col min="14356" max="14357" width="8.375" style="12" customWidth="1"/>
    <col min="14358" max="14358" width="7.625" style="12" customWidth="1"/>
    <col min="14359" max="14359" width="6.5" style="12" customWidth="1"/>
    <col min="14360" max="14594" width="9" style="12"/>
    <col min="14595" max="14595" width="5.125" style="12" customWidth="1"/>
    <col min="14596" max="14596" width="20" style="12" customWidth="1"/>
    <col min="14597" max="14597" width="7.25" style="12" customWidth="1"/>
    <col min="14598" max="14600" width="9.25" style="12" customWidth="1"/>
    <col min="14601" max="14601" width="8.25" style="12" customWidth="1"/>
    <col min="14602" max="14602" width="9.25" style="12" customWidth="1"/>
    <col min="14603" max="14603" width="6" style="12" customWidth="1"/>
    <col min="14604" max="14607" width="9.25" style="12" customWidth="1"/>
    <col min="14608" max="14609" width="9" style="12" hidden="1" customWidth="1"/>
    <col min="14610" max="14610" width="8" style="12" customWidth="1"/>
    <col min="14611" max="14611" width="6.75" style="12" customWidth="1"/>
    <col min="14612" max="14613" width="8.375" style="12" customWidth="1"/>
    <col min="14614" max="14614" width="7.625" style="12" customWidth="1"/>
    <col min="14615" max="14615" width="6.5" style="12" customWidth="1"/>
    <col min="14616" max="14850" width="9" style="12"/>
    <col min="14851" max="14851" width="5.125" style="12" customWidth="1"/>
    <col min="14852" max="14852" width="20" style="12" customWidth="1"/>
    <col min="14853" max="14853" width="7.25" style="12" customWidth="1"/>
    <col min="14854" max="14856" width="9.25" style="12" customWidth="1"/>
    <col min="14857" max="14857" width="8.25" style="12" customWidth="1"/>
    <col min="14858" max="14858" width="9.25" style="12" customWidth="1"/>
    <col min="14859" max="14859" width="6" style="12" customWidth="1"/>
    <col min="14860" max="14863" width="9.25" style="12" customWidth="1"/>
    <col min="14864" max="14865" width="9" style="12" hidden="1" customWidth="1"/>
    <col min="14866" max="14866" width="8" style="12" customWidth="1"/>
    <col min="14867" max="14867" width="6.75" style="12" customWidth="1"/>
    <col min="14868" max="14869" width="8.375" style="12" customWidth="1"/>
    <col min="14870" max="14870" width="7.625" style="12" customWidth="1"/>
    <col min="14871" max="14871" width="6.5" style="12" customWidth="1"/>
    <col min="14872" max="15106" width="9" style="12"/>
    <col min="15107" max="15107" width="5.125" style="12" customWidth="1"/>
    <col min="15108" max="15108" width="20" style="12" customWidth="1"/>
    <col min="15109" max="15109" width="7.25" style="12" customWidth="1"/>
    <col min="15110" max="15112" width="9.25" style="12" customWidth="1"/>
    <col min="15113" max="15113" width="8.25" style="12" customWidth="1"/>
    <col min="15114" max="15114" width="9.25" style="12" customWidth="1"/>
    <col min="15115" max="15115" width="6" style="12" customWidth="1"/>
    <col min="15116" max="15119" width="9.25" style="12" customWidth="1"/>
    <col min="15120" max="15121" width="9" style="12" hidden="1" customWidth="1"/>
    <col min="15122" max="15122" width="8" style="12" customWidth="1"/>
    <col min="15123" max="15123" width="6.75" style="12" customWidth="1"/>
    <col min="15124" max="15125" width="8.375" style="12" customWidth="1"/>
    <col min="15126" max="15126" width="7.625" style="12" customWidth="1"/>
    <col min="15127" max="15127" width="6.5" style="12" customWidth="1"/>
    <col min="15128" max="15362" width="9" style="12"/>
    <col min="15363" max="15363" width="5.125" style="12" customWidth="1"/>
    <col min="15364" max="15364" width="20" style="12" customWidth="1"/>
    <col min="15365" max="15365" width="7.25" style="12" customWidth="1"/>
    <col min="15366" max="15368" width="9.25" style="12" customWidth="1"/>
    <col min="15369" max="15369" width="8.25" style="12" customWidth="1"/>
    <col min="15370" max="15370" width="9.25" style="12" customWidth="1"/>
    <col min="15371" max="15371" width="6" style="12" customWidth="1"/>
    <col min="15372" max="15375" width="9.25" style="12" customWidth="1"/>
    <col min="15376" max="15377" width="9" style="12" hidden="1" customWidth="1"/>
    <col min="15378" max="15378" width="8" style="12" customWidth="1"/>
    <col min="15379" max="15379" width="6.75" style="12" customWidth="1"/>
    <col min="15380" max="15381" width="8.375" style="12" customWidth="1"/>
    <col min="15382" max="15382" width="7.625" style="12" customWidth="1"/>
    <col min="15383" max="15383" width="6.5" style="12" customWidth="1"/>
    <col min="15384" max="15618" width="9" style="12"/>
    <col min="15619" max="15619" width="5.125" style="12" customWidth="1"/>
    <col min="15620" max="15620" width="20" style="12" customWidth="1"/>
    <col min="15621" max="15621" width="7.25" style="12" customWidth="1"/>
    <col min="15622" max="15624" width="9.25" style="12" customWidth="1"/>
    <col min="15625" max="15625" width="8.25" style="12" customWidth="1"/>
    <col min="15626" max="15626" width="9.25" style="12" customWidth="1"/>
    <col min="15627" max="15627" width="6" style="12" customWidth="1"/>
    <col min="15628" max="15631" width="9.25" style="12" customWidth="1"/>
    <col min="15632" max="15633" width="9" style="12" hidden="1" customWidth="1"/>
    <col min="15634" max="15634" width="8" style="12" customWidth="1"/>
    <col min="15635" max="15635" width="6.75" style="12" customWidth="1"/>
    <col min="15636" max="15637" width="8.375" style="12" customWidth="1"/>
    <col min="15638" max="15638" width="7.625" style="12" customWidth="1"/>
    <col min="15639" max="15639" width="6.5" style="12" customWidth="1"/>
    <col min="15640" max="15874" width="9" style="12"/>
    <col min="15875" max="15875" width="5.125" style="12" customWidth="1"/>
    <col min="15876" max="15876" width="20" style="12" customWidth="1"/>
    <col min="15877" max="15877" width="7.25" style="12" customWidth="1"/>
    <col min="15878" max="15880" width="9.25" style="12" customWidth="1"/>
    <col min="15881" max="15881" width="8.25" style="12" customWidth="1"/>
    <col min="15882" max="15882" width="9.25" style="12" customWidth="1"/>
    <col min="15883" max="15883" width="6" style="12" customWidth="1"/>
    <col min="15884" max="15887" width="9.25" style="12" customWidth="1"/>
    <col min="15888" max="15889" width="9" style="12" hidden="1" customWidth="1"/>
    <col min="15890" max="15890" width="8" style="12" customWidth="1"/>
    <col min="15891" max="15891" width="6.75" style="12" customWidth="1"/>
    <col min="15892" max="15893" width="8.375" style="12" customWidth="1"/>
    <col min="15894" max="15894" width="7.625" style="12" customWidth="1"/>
    <col min="15895" max="15895" width="6.5" style="12" customWidth="1"/>
    <col min="15896" max="16130" width="9" style="12"/>
    <col min="16131" max="16131" width="5.125" style="12" customWidth="1"/>
    <col min="16132" max="16132" width="20" style="12" customWidth="1"/>
    <col min="16133" max="16133" width="7.25" style="12" customWidth="1"/>
    <col min="16134" max="16136" width="9.25" style="12" customWidth="1"/>
    <col min="16137" max="16137" width="8.25" style="12" customWidth="1"/>
    <col min="16138" max="16138" width="9.25" style="12" customWidth="1"/>
    <col min="16139" max="16139" width="6" style="12" customWidth="1"/>
    <col min="16140" max="16143" width="9.25" style="12" customWidth="1"/>
    <col min="16144" max="16145" width="9" style="12" hidden="1" customWidth="1"/>
    <col min="16146" max="16146" width="8" style="12" customWidth="1"/>
    <col min="16147" max="16147" width="6.75" style="12" customWidth="1"/>
    <col min="16148" max="16149" width="8.375" style="12" customWidth="1"/>
    <col min="16150" max="16150" width="7.625" style="12" customWidth="1"/>
    <col min="16151" max="16151" width="6.5" style="12" customWidth="1"/>
    <col min="16152" max="16384" width="9" style="12"/>
  </cols>
  <sheetData>
    <row r="1" spans="1:27" ht="15.95" customHeight="1">
      <c r="A1" s="816" t="s">
        <v>0</v>
      </c>
      <c r="B1" s="816"/>
      <c r="P1" s="818" t="s">
        <v>172</v>
      </c>
      <c r="Q1" s="818"/>
      <c r="S1" s="817"/>
      <c r="T1" s="817"/>
      <c r="U1" s="817"/>
      <c r="V1" s="204"/>
      <c r="W1" s="204"/>
      <c r="X1" s="204"/>
      <c r="Y1" s="204"/>
    </row>
    <row r="2" spans="1:27" ht="28.5" customHeight="1">
      <c r="A2" s="818" t="s">
        <v>173</v>
      </c>
      <c r="B2" s="818"/>
      <c r="C2" s="818"/>
      <c r="D2" s="818"/>
      <c r="E2" s="818"/>
      <c r="F2" s="818"/>
      <c r="G2" s="818"/>
      <c r="H2" s="818"/>
      <c r="I2" s="818"/>
      <c r="J2" s="818"/>
      <c r="K2" s="818"/>
      <c r="L2" s="818"/>
      <c r="M2" s="818"/>
      <c r="N2" s="818"/>
      <c r="O2" s="818"/>
      <c r="P2" s="818"/>
      <c r="Q2" s="818"/>
      <c r="R2" s="818"/>
      <c r="S2" s="818"/>
      <c r="T2" s="818"/>
      <c r="U2" s="818"/>
      <c r="V2" s="818"/>
      <c r="W2" s="818"/>
      <c r="X2" s="818"/>
      <c r="Y2" s="818"/>
    </row>
    <row r="3" spans="1:27" ht="16.5" customHeight="1">
      <c r="A3" s="819" t="s">
        <v>21</v>
      </c>
      <c r="B3" s="819"/>
      <c r="C3" s="819"/>
      <c r="D3" s="819"/>
      <c r="E3" s="819"/>
      <c r="F3" s="819"/>
      <c r="G3" s="819"/>
      <c r="H3" s="819"/>
      <c r="I3" s="819"/>
      <c r="J3" s="819"/>
      <c r="K3" s="819"/>
      <c r="L3" s="819"/>
      <c r="M3" s="819"/>
      <c r="N3" s="819"/>
      <c r="O3" s="819"/>
      <c r="P3" s="819"/>
      <c r="Q3" s="819"/>
      <c r="R3" s="819"/>
      <c r="S3" s="819"/>
      <c r="T3" s="819"/>
      <c r="U3" s="819"/>
      <c r="V3" s="819"/>
      <c r="W3" s="819"/>
      <c r="X3" s="819"/>
      <c r="Y3" s="819"/>
    </row>
    <row r="4" spans="1:27">
      <c r="A4" s="818"/>
      <c r="B4" s="818"/>
      <c r="C4" s="818"/>
      <c r="D4" s="818"/>
      <c r="E4" s="818"/>
      <c r="F4" s="818"/>
      <c r="G4" s="818"/>
      <c r="H4" s="818"/>
      <c r="I4" s="818"/>
      <c r="J4" s="818"/>
      <c r="K4" s="818"/>
      <c r="L4" s="818"/>
      <c r="M4" s="818"/>
      <c r="N4" s="818"/>
      <c r="O4" s="818"/>
      <c r="P4" s="818"/>
      <c r="Q4" s="818"/>
      <c r="R4" s="818"/>
      <c r="S4" s="818"/>
      <c r="T4" s="818"/>
      <c r="U4" s="818"/>
      <c r="V4" s="14"/>
      <c r="W4" s="14"/>
      <c r="X4" s="14"/>
      <c r="Y4" s="14"/>
    </row>
    <row r="5" spans="1:27" s="6" customFormat="1" ht="21" customHeight="1">
      <c r="A5" s="830" t="s">
        <v>2</v>
      </c>
      <c r="B5" s="830" t="s">
        <v>174</v>
      </c>
      <c r="C5" s="833" t="s">
        <v>292</v>
      </c>
      <c r="D5" s="821" t="s">
        <v>175</v>
      </c>
      <c r="E5" s="822"/>
      <c r="F5" s="822"/>
      <c r="G5" s="822"/>
      <c r="H5" s="822"/>
      <c r="I5" s="822"/>
      <c r="J5" s="822"/>
      <c r="K5" s="822"/>
      <c r="L5" s="822"/>
      <c r="M5" s="822"/>
      <c r="N5" s="822"/>
      <c r="O5" s="822"/>
      <c r="P5" s="822"/>
      <c r="Q5" s="822"/>
      <c r="R5" s="822"/>
      <c r="S5" s="822"/>
      <c r="T5" s="822"/>
      <c r="U5" s="823"/>
      <c r="V5" s="820" t="s">
        <v>294</v>
      </c>
      <c r="W5" s="820"/>
      <c r="X5" s="820"/>
      <c r="Y5" s="820"/>
    </row>
    <row r="6" spans="1:27" s="6" customFormat="1" ht="24" customHeight="1">
      <c r="A6" s="831"/>
      <c r="B6" s="831"/>
      <c r="C6" s="833"/>
      <c r="D6" s="821" t="s">
        <v>176</v>
      </c>
      <c r="E6" s="822"/>
      <c r="F6" s="822"/>
      <c r="G6" s="823"/>
      <c r="H6" s="821" t="s">
        <v>177</v>
      </c>
      <c r="I6" s="822"/>
      <c r="J6" s="822"/>
      <c r="K6" s="822"/>
      <c r="L6" s="822"/>
      <c r="M6" s="823"/>
      <c r="N6" s="824" t="s">
        <v>293</v>
      </c>
      <c r="O6" s="828"/>
      <c r="P6" s="824" t="s">
        <v>178</v>
      </c>
      <c r="Q6" s="828"/>
      <c r="R6" s="824" t="s">
        <v>179</v>
      </c>
      <c r="S6" s="825"/>
      <c r="T6" s="820" t="s">
        <v>180</v>
      </c>
      <c r="U6" s="820"/>
      <c r="V6" s="820" t="s">
        <v>176</v>
      </c>
      <c r="W6" s="820"/>
      <c r="X6" s="824" t="s">
        <v>295</v>
      </c>
      <c r="Y6" s="825"/>
    </row>
    <row r="7" spans="1:27" s="6" customFormat="1" ht="53.25" customHeight="1">
      <c r="A7" s="831"/>
      <c r="B7" s="831"/>
      <c r="C7" s="833"/>
      <c r="D7" s="821" t="s">
        <v>181</v>
      </c>
      <c r="E7" s="823"/>
      <c r="F7" s="821" t="s">
        <v>182</v>
      </c>
      <c r="G7" s="823"/>
      <c r="H7" s="821" t="s">
        <v>183</v>
      </c>
      <c r="I7" s="823"/>
      <c r="J7" s="821" t="s">
        <v>184</v>
      </c>
      <c r="K7" s="823"/>
      <c r="L7" s="821" t="s">
        <v>185</v>
      </c>
      <c r="M7" s="823"/>
      <c r="N7" s="826"/>
      <c r="O7" s="829"/>
      <c r="P7" s="826"/>
      <c r="Q7" s="829"/>
      <c r="R7" s="826"/>
      <c r="S7" s="827"/>
      <c r="T7" s="820"/>
      <c r="U7" s="820"/>
      <c r="V7" s="820" t="s">
        <v>296</v>
      </c>
      <c r="W7" s="820"/>
      <c r="X7" s="826"/>
      <c r="Y7" s="827"/>
    </row>
    <row r="8" spans="1:27" s="6" customFormat="1" ht="70.5" customHeight="1">
      <c r="A8" s="832"/>
      <c r="B8" s="832"/>
      <c r="C8" s="833"/>
      <c r="D8" s="172" t="s">
        <v>186</v>
      </c>
      <c r="E8" s="172" t="s">
        <v>187</v>
      </c>
      <c r="F8" s="172" t="s">
        <v>188</v>
      </c>
      <c r="G8" s="172" t="s">
        <v>187</v>
      </c>
      <c r="H8" s="172" t="s">
        <v>189</v>
      </c>
      <c r="I8" s="172" t="s">
        <v>187</v>
      </c>
      <c r="J8" s="172" t="s">
        <v>190</v>
      </c>
      <c r="K8" s="172" t="s">
        <v>187</v>
      </c>
      <c r="L8" s="172" t="s">
        <v>191</v>
      </c>
      <c r="M8" s="172" t="s">
        <v>187</v>
      </c>
      <c r="N8" s="172" t="s">
        <v>192</v>
      </c>
      <c r="O8" s="172" t="s">
        <v>187</v>
      </c>
      <c r="P8" s="172" t="s">
        <v>193</v>
      </c>
      <c r="Q8" s="172" t="s">
        <v>187</v>
      </c>
      <c r="R8" s="172" t="s">
        <v>191</v>
      </c>
      <c r="S8" s="172" t="s">
        <v>187</v>
      </c>
      <c r="T8" s="172" t="s">
        <v>194</v>
      </c>
      <c r="U8" s="172" t="s">
        <v>187</v>
      </c>
      <c r="V8" s="172" t="s">
        <v>297</v>
      </c>
      <c r="W8" s="172" t="s">
        <v>187</v>
      </c>
      <c r="X8" s="172" t="s">
        <v>298</v>
      </c>
      <c r="Y8" s="172" t="s">
        <v>187</v>
      </c>
    </row>
    <row r="9" spans="1:27" s="6" customFormat="1" ht="15.95" customHeight="1">
      <c r="A9" s="173">
        <v>1</v>
      </c>
      <c r="B9" s="173">
        <v>2</v>
      </c>
      <c r="C9" s="174">
        <v>3</v>
      </c>
      <c r="D9" s="173">
        <v>4</v>
      </c>
      <c r="E9" s="173">
        <v>5</v>
      </c>
      <c r="F9" s="173">
        <v>6</v>
      </c>
      <c r="G9" s="173">
        <v>7</v>
      </c>
      <c r="H9" s="173">
        <v>8</v>
      </c>
      <c r="I9" s="173">
        <v>9</v>
      </c>
      <c r="J9" s="173">
        <v>10</v>
      </c>
      <c r="K9" s="173">
        <v>11</v>
      </c>
      <c r="L9" s="173">
        <v>10</v>
      </c>
      <c r="M9" s="173">
        <v>11</v>
      </c>
      <c r="N9" s="173">
        <v>12</v>
      </c>
      <c r="O9" s="173">
        <v>13</v>
      </c>
      <c r="P9" s="173">
        <v>14</v>
      </c>
      <c r="Q9" s="173">
        <v>15</v>
      </c>
      <c r="R9" s="173">
        <v>16</v>
      </c>
      <c r="S9" s="173">
        <v>17</v>
      </c>
      <c r="T9" s="173">
        <v>18</v>
      </c>
      <c r="U9" s="173">
        <v>19</v>
      </c>
      <c r="V9" s="173">
        <v>20</v>
      </c>
      <c r="W9" s="173">
        <v>21</v>
      </c>
      <c r="X9" s="173">
        <v>22</v>
      </c>
      <c r="Y9" s="173">
        <v>23</v>
      </c>
    </row>
    <row r="10" spans="1:27" s="6" customFormat="1">
      <c r="A10" s="175"/>
      <c r="B10" s="175" t="s">
        <v>4</v>
      </c>
      <c r="C10" s="176">
        <f t="shared" ref="C10:Y10" si="0">+SUM(C11:C21)</f>
        <v>1079.337</v>
      </c>
      <c r="D10" s="177">
        <f t="shared" si="0"/>
        <v>2.145</v>
      </c>
      <c r="E10" s="178">
        <f t="shared" si="0"/>
        <v>143</v>
      </c>
      <c r="F10" s="177">
        <f t="shared" si="0"/>
        <v>290.19200000000001</v>
      </c>
      <c r="G10" s="179">
        <f t="shared" si="0"/>
        <v>10364</v>
      </c>
      <c r="H10" s="180">
        <f t="shared" si="0"/>
        <v>0</v>
      </c>
      <c r="I10" s="179">
        <f t="shared" si="0"/>
        <v>0</v>
      </c>
      <c r="J10" s="177">
        <f t="shared" si="0"/>
        <v>297</v>
      </c>
      <c r="K10" s="179">
        <f t="shared" si="0"/>
        <v>396</v>
      </c>
      <c r="L10" s="180">
        <f t="shared" si="0"/>
        <v>8</v>
      </c>
      <c r="M10" s="179">
        <f t="shared" si="0"/>
        <v>4</v>
      </c>
      <c r="N10" s="181">
        <f t="shared" si="0"/>
        <v>2</v>
      </c>
      <c r="O10" s="181">
        <f t="shared" si="0"/>
        <v>1</v>
      </c>
      <c r="P10" s="177">
        <f t="shared" si="0"/>
        <v>480</v>
      </c>
      <c r="Q10" s="179">
        <f t="shared" si="0"/>
        <v>120</v>
      </c>
      <c r="R10" s="180">
        <f t="shared" si="0"/>
        <v>0</v>
      </c>
      <c r="S10" s="179">
        <f t="shared" si="0"/>
        <v>0</v>
      </c>
      <c r="T10" s="180">
        <f t="shared" si="0"/>
        <v>0</v>
      </c>
      <c r="U10" s="181">
        <f t="shared" si="0"/>
        <v>0</v>
      </c>
      <c r="V10" s="198">
        <f t="shared" si="0"/>
        <v>0</v>
      </c>
      <c r="W10" s="199">
        <f t="shared" si="0"/>
        <v>0</v>
      </c>
      <c r="X10" s="180">
        <f t="shared" si="0"/>
        <v>0</v>
      </c>
      <c r="Y10" s="199">
        <f t="shared" si="0"/>
        <v>0</v>
      </c>
      <c r="Z10" s="136">
        <f>F10+H10+J10+L10+P10+R10+T10+V10+X10+N10+D10</f>
        <v>1079.337</v>
      </c>
      <c r="AA10" s="136">
        <f>C10-Z10</f>
        <v>0</v>
      </c>
    </row>
    <row r="11" spans="1:27" s="6" customFormat="1" hidden="1">
      <c r="A11" s="182">
        <v>1</v>
      </c>
      <c r="B11" s="183" t="s">
        <v>195</v>
      </c>
      <c r="C11" s="155">
        <f>+D11+F11+H11+J11+N11+P11+T11+R11</f>
        <v>0</v>
      </c>
      <c r="D11" s="184"/>
      <c r="E11" s="185"/>
      <c r="F11" s="184"/>
      <c r="G11" s="185"/>
      <c r="H11" s="184"/>
      <c r="I11" s="185"/>
      <c r="J11" s="155"/>
      <c r="K11" s="155"/>
      <c r="L11" s="184"/>
      <c r="M11" s="185"/>
      <c r="N11" s="185"/>
      <c r="O11" s="185"/>
      <c r="P11" s="184"/>
      <c r="Q11" s="155"/>
      <c r="R11" s="186"/>
      <c r="S11" s="187"/>
      <c r="T11" s="186"/>
      <c r="U11" s="188"/>
      <c r="V11" s="200"/>
      <c r="W11" s="142"/>
      <c r="X11" s="200"/>
      <c r="Y11" s="142"/>
      <c r="Z11" s="136">
        <f t="shared" ref="Z11:Z14" si="1">F11+H11+J11+L11+P11+R11+T11+V11+X11</f>
        <v>0</v>
      </c>
      <c r="AA11" s="136">
        <f t="shared" ref="AA11:AA21" si="2">C11-Z11</f>
        <v>0</v>
      </c>
    </row>
    <row r="12" spans="1:27" s="6" customFormat="1">
      <c r="A12" s="182">
        <v>1</v>
      </c>
      <c r="B12" s="189" t="s">
        <v>30</v>
      </c>
      <c r="C12" s="155">
        <f t="shared" ref="C12:C14" si="3">+D12+F12+H12+J12+N12+P12+T12+R12</f>
        <v>11.200000000000001</v>
      </c>
      <c r="D12" s="184"/>
      <c r="E12" s="185"/>
      <c r="F12" s="164">
        <f t="shared" ref="F12" si="4">+G12*0.028</f>
        <v>11.200000000000001</v>
      </c>
      <c r="G12" s="190">
        <v>400</v>
      </c>
      <c r="H12" s="184"/>
      <c r="I12" s="185"/>
      <c r="J12" s="155"/>
      <c r="K12" s="155"/>
      <c r="L12" s="184"/>
      <c r="M12" s="185"/>
      <c r="N12" s="164"/>
      <c r="O12" s="190"/>
      <c r="P12" s="184"/>
      <c r="Q12" s="155"/>
      <c r="R12" s="184"/>
      <c r="S12" s="185"/>
      <c r="T12" s="186"/>
      <c r="U12" s="188"/>
      <c r="V12" s="200"/>
      <c r="W12" s="142"/>
      <c r="X12" s="200"/>
      <c r="Y12" s="142"/>
      <c r="Z12" s="136">
        <f t="shared" si="1"/>
        <v>11.200000000000001</v>
      </c>
      <c r="AA12" s="136">
        <f t="shared" si="2"/>
        <v>0</v>
      </c>
    </row>
    <row r="13" spans="1:27" s="6" customFormat="1" hidden="1">
      <c r="A13" s="182">
        <v>3</v>
      </c>
      <c r="B13" s="189" t="s">
        <v>31</v>
      </c>
      <c r="C13" s="155">
        <f t="shared" si="3"/>
        <v>0</v>
      </c>
      <c r="D13" s="184"/>
      <c r="E13" s="185"/>
      <c r="F13" s="184"/>
      <c r="G13" s="185"/>
      <c r="H13" s="184"/>
      <c r="I13" s="185"/>
      <c r="J13" s="155"/>
      <c r="K13" s="155"/>
      <c r="L13" s="184"/>
      <c r="M13" s="185"/>
      <c r="N13" s="184"/>
      <c r="O13" s="185"/>
      <c r="P13" s="184"/>
      <c r="Q13" s="155"/>
      <c r="R13" s="184"/>
      <c r="S13" s="185"/>
      <c r="T13" s="186"/>
      <c r="U13" s="188"/>
      <c r="V13" s="200"/>
      <c r="W13" s="142"/>
      <c r="X13" s="200"/>
      <c r="Y13" s="142"/>
      <c r="Z13" s="136">
        <f t="shared" si="1"/>
        <v>0</v>
      </c>
      <c r="AA13" s="136">
        <f t="shared" si="2"/>
        <v>0</v>
      </c>
    </row>
    <row r="14" spans="1:27" s="6" customFormat="1" hidden="1">
      <c r="A14" s="182">
        <v>4</v>
      </c>
      <c r="B14" s="189" t="s">
        <v>32</v>
      </c>
      <c r="C14" s="155">
        <f t="shared" si="3"/>
        <v>0</v>
      </c>
      <c r="D14" s="184"/>
      <c r="E14" s="185"/>
      <c r="F14" s="184"/>
      <c r="G14" s="185"/>
      <c r="H14" s="184"/>
      <c r="I14" s="185"/>
      <c r="J14" s="155"/>
      <c r="K14" s="155"/>
      <c r="L14" s="184"/>
      <c r="M14" s="185"/>
      <c r="N14" s="184"/>
      <c r="O14" s="185"/>
      <c r="P14" s="184"/>
      <c r="Q14" s="155"/>
      <c r="R14" s="184"/>
      <c r="S14" s="185"/>
      <c r="T14" s="186"/>
      <c r="U14" s="188"/>
      <c r="V14" s="200"/>
      <c r="W14" s="142"/>
      <c r="X14" s="200"/>
      <c r="Y14" s="142"/>
      <c r="Z14" s="136">
        <f t="shared" si="1"/>
        <v>0</v>
      </c>
      <c r="AA14" s="136">
        <f t="shared" si="2"/>
        <v>0</v>
      </c>
    </row>
    <row r="15" spans="1:27" s="6" customFormat="1">
      <c r="A15" s="182">
        <v>2</v>
      </c>
      <c r="B15" s="183" t="s">
        <v>33</v>
      </c>
      <c r="C15" s="155">
        <f>+D15+F15+H15+J15+N15+P15+T15+R15+L15</f>
        <v>31.236000000000001</v>
      </c>
      <c r="D15" s="155">
        <v>0</v>
      </c>
      <c r="E15" s="155">
        <v>0</v>
      </c>
      <c r="F15" s="155">
        <v>1.736</v>
      </c>
      <c r="G15" s="155">
        <v>62</v>
      </c>
      <c r="H15" s="155">
        <v>0</v>
      </c>
      <c r="I15" s="155">
        <v>0</v>
      </c>
      <c r="J15" s="155">
        <v>1.5</v>
      </c>
      <c r="K15" s="155">
        <v>2</v>
      </c>
      <c r="L15" s="155">
        <v>0</v>
      </c>
      <c r="M15" s="155">
        <v>0</v>
      </c>
      <c r="N15" s="155">
        <v>0</v>
      </c>
      <c r="O15" s="155">
        <v>0</v>
      </c>
      <c r="P15" s="155">
        <v>28</v>
      </c>
      <c r="Q15" s="155">
        <v>7</v>
      </c>
      <c r="R15" s="155">
        <v>0</v>
      </c>
      <c r="S15" s="155">
        <v>0</v>
      </c>
      <c r="T15" s="191">
        <v>0</v>
      </c>
      <c r="U15" s="191">
        <v>0</v>
      </c>
      <c r="V15" s="191">
        <v>0</v>
      </c>
      <c r="W15" s="191">
        <v>0</v>
      </c>
      <c r="X15" s="191">
        <v>0</v>
      </c>
      <c r="Y15" s="191">
        <v>0</v>
      </c>
      <c r="Z15" s="136">
        <f>D15+F15+H15+J15+L15+P15+R15+T15+V15+X15</f>
        <v>31.236000000000001</v>
      </c>
      <c r="AA15" s="136">
        <f t="shared" si="2"/>
        <v>0</v>
      </c>
    </row>
    <row r="16" spans="1:27" s="6" customFormat="1" hidden="1">
      <c r="A16" s="182">
        <v>6</v>
      </c>
      <c r="B16" s="154" t="s">
        <v>171</v>
      </c>
      <c r="C16" s="155">
        <f t="shared" ref="C16:C21" si="5">+D16+F16+H16+J16+N16+P16+T16+R16+L16</f>
        <v>0</v>
      </c>
      <c r="D16" s="155">
        <f>+E16*0.015</f>
        <v>0</v>
      </c>
      <c r="E16" s="157"/>
      <c r="F16" s="155">
        <f t="shared" ref="F16:F20" si="6">+G16*0.028</f>
        <v>0</v>
      </c>
      <c r="G16" s="157"/>
      <c r="H16" s="155">
        <f t="shared" ref="H16:H21" si="7">+I16*0.35</f>
        <v>0</v>
      </c>
      <c r="I16" s="157"/>
      <c r="J16" s="155">
        <f t="shared" ref="J16" si="8">+K16*0.75</f>
        <v>0</v>
      </c>
      <c r="K16" s="155"/>
      <c r="L16" s="155">
        <f t="shared" ref="L16:L20" si="9">+M16*2</f>
        <v>0</v>
      </c>
      <c r="M16" s="157"/>
      <c r="N16" s="155">
        <f t="shared" ref="N16" si="10">+O16*1.3</f>
        <v>0</v>
      </c>
      <c r="O16" s="157"/>
      <c r="P16" s="155">
        <f t="shared" ref="P16:P21" si="11">+Q16*4</f>
        <v>0</v>
      </c>
      <c r="Q16" s="155"/>
      <c r="R16" s="155">
        <f t="shared" ref="R16" si="12">S16*2</f>
        <v>0</v>
      </c>
      <c r="S16" s="157"/>
      <c r="T16" s="192">
        <f t="shared" ref="T16" si="13">U16*0.4</f>
        <v>0</v>
      </c>
      <c r="U16" s="193"/>
      <c r="V16" s="201">
        <f t="shared" ref="V16:V21" si="14">+W16*0.35</f>
        <v>0</v>
      </c>
      <c r="W16" s="202"/>
      <c r="X16" s="192">
        <f t="shared" ref="X16:X21" si="15">+Y16*0.028</f>
        <v>0</v>
      </c>
      <c r="Y16" s="202"/>
      <c r="Z16" s="136">
        <f t="shared" ref="Z16:Z21" si="16">D16+F16+H16+J16+L16+P16+R16+T16+V16+X16</f>
        <v>0</v>
      </c>
      <c r="AA16" s="136">
        <f t="shared" si="2"/>
        <v>0</v>
      </c>
    </row>
    <row r="17" spans="1:27" s="6" customFormat="1">
      <c r="A17" s="182">
        <v>3</v>
      </c>
      <c r="B17" s="183" t="s">
        <v>35</v>
      </c>
      <c r="C17" s="155">
        <f t="shared" si="5"/>
        <v>59.319000000000003</v>
      </c>
      <c r="D17" s="155">
        <v>2.145</v>
      </c>
      <c r="E17" s="155">
        <v>143</v>
      </c>
      <c r="F17" s="155">
        <v>7.9240000000000004</v>
      </c>
      <c r="G17" s="155">
        <v>283</v>
      </c>
      <c r="H17" s="155"/>
      <c r="I17" s="155"/>
      <c r="J17" s="155">
        <v>5.25</v>
      </c>
      <c r="K17" s="155">
        <v>7</v>
      </c>
      <c r="L17" s="155">
        <v>0</v>
      </c>
      <c r="M17" s="155">
        <v>0</v>
      </c>
      <c r="N17" s="155">
        <v>0</v>
      </c>
      <c r="O17" s="155">
        <v>0</v>
      </c>
      <c r="P17" s="155">
        <v>44</v>
      </c>
      <c r="Q17" s="155">
        <v>11</v>
      </c>
      <c r="R17" s="155"/>
      <c r="S17" s="157"/>
      <c r="T17" s="192"/>
      <c r="U17" s="193"/>
      <c r="V17" s="201"/>
      <c r="W17" s="202"/>
      <c r="X17" s="192"/>
      <c r="Y17" s="202"/>
      <c r="Z17" s="136">
        <f t="shared" si="16"/>
        <v>59.319000000000003</v>
      </c>
      <c r="AA17" s="136">
        <f t="shared" si="2"/>
        <v>0</v>
      </c>
    </row>
    <row r="18" spans="1:27" s="6" customFormat="1">
      <c r="A18" s="182">
        <v>4</v>
      </c>
      <c r="B18" s="183" t="s">
        <v>36</v>
      </c>
      <c r="C18" s="155">
        <f>+D18+F18+H18+J18+N18+P18+T18+R18+L18</f>
        <v>202.18799999999999</v>
      </c>
      <c r="D18" s="155">
        <v>0</v>
      </c>
      <c r="E18" s="155">
        <v>0</v>
      </c>
      <c r="F18" s="155">
        <v>34.188000000000002</v>
      </c>
      <c r="G18" s="202">
        <v>1221</v>
      </c>
      <c r="H18" s="155">
        <v>0</v>
      </c>
      <c r="I18" s="155">
        <v>0</v>
      </c>
      <c r="J18" s="155">
        <v>90</v>
      </c>
      <c r="K18" s="155">
        <v>120</v>
      </c>
      <c r="L18" s="155">
        <v>8</v>
      </c>
      <c r="M18" s="155">
        <v>4</v>
      </c>
      <c r="N18" s="155">
        <v>2</v>
      </c>
      <c r="O18" s="155">
        <v>1</v>
      </c>
      <c r="P18" s="155">
        <v>68</v>
      </c>
      <c r="Q18" s="155">
        <v>17</v>
      </c>
      <c r="R18" s="155"/>
      <c r="S18" s="155"/>
      <c r="T18" s="192"/>
      <c r="U18" s="193"/>
      <c r="V18" s="201"/>
      <c r="W18" s="202"/>
      <c r="X18" s="192"/>
      <c r="Y18" s="202"/>
      <c r="Z18" s="205">
        <f>D18+F18+H18+J18+L18+P18+N18</f>
        <v>202.18799999999999</v>
      </c>
      <c r="AA18" s="136">
        <f>C18-Z18</f>
        <v>0</v>
      </c>
    </row>
    <row r="19" spans="1:27" s="6" customFormat="1">
      <c r="A19" s="182">
        <v>5</v>
      </c>
      <c r="B19" s="183" t="s">
        <v>37</v>
      </c>
      <c r="C19" s="155">
        <f t="shared" si="5"/>
        <v>658.89400000000001</v>
      </c>
      <c r="D19" s="155">
        <v>0</v>
      </c>
      <c r="E19" s="155">
        <v>0</v>
      </c>
      <c r="F19" s="155">
        <v>235.14400000000001</v>
      </c>
      <c r="G19" s="202">
        <v>8398</v>
      </c>
      <c r="H19" s="155">
        <v>0</v>
      </c>
      <c r="I19" s="155">
        <v>0</v>
      </c>
      <c r="J19" s="155">
        <v>195.75</v>
      </c>
      <c r="K19" s="155">
        <v>261</v>
      </c>
      <c r="L19" s="155">
        <v>0</v>
      </c>
      <c r="M19" s="155">
        <v>0</v>
      </c>
      <c r="N19" s="155">
        <v>0</v>
      </c>
      <c r="O19" s="155">
        <v>0</v>
      </c>
      <c r="P19" s="155">
        <v>228</v>
      </c>
      <c r="Q19" s="155">
        <v>57</v>
      </c>
      <c r="R19" s="155"/>
      <c r="S19" s="155"/>
      <c r="T19" s="192"/>
      <c r="U19" s="193"/>
      <c r="V19" s="201"/>
      <c r="W19" s="202"/>
      <c r="X19" s="192"/>
      <c r="Y19" s="202"/>
      <c r="Z19" s="136">
        <f t="shared" si="16"/>
        <v>658.89400000000001</v>
      </c>
      <c r="AA19" s="136">
        <f t="shared" si="2"/>
        <v>0</v>
      </c>
    </row>
    <row r="20" spans="1:27">
      <c r="A20" s="182">
        <v>6</v>
      </c>
      <c r="B20" s="189" t="s">
        <v>38</v>
      </c>
      <c r="C20" s="155">
        <f t="shared" si="5"/>
        <v>75</v>
      </c>
      <c r="D20" s="155"/>
      <c r="E20" s="157"/>
      <c r="F20" s="155">
        <f t="shared" si="6"/>
        <v>0</v>
      </c>
      <c r="G20" s="157"/>
      <c r="H20" s="155">
        <f t="shared" si="7"/>
        <v>0</v>
      </c>
      <c r="I20" s="157"/>
      <c r="J20" s="155">
        <f t="shared" ref="J20:J21" si="17">+K20*0.75</f>
        <v>3</v>
      </c>
      <c r="K20" s="155">
        <v>4</v>
      </c>
      <c r="L20" s="155">
        <f t="shared" si="9"/>
        <v>0</v>
      </c>
      <c r="M20" s="157"/>
      <c r="N20" s="155"/>
      <c r="O20" s="157"/>
      <c r="P20" s="155">
        <f t="shared" si="11"/>
        <v>72</v>
      </c>
      <c r="Q20" s="155">
        <v>18</v>
      </c>
      <c r="R20" s="164"/>
      <c r="S20" s="194"/>
      <c r="T20" s="192"/>
      <c r="U20" s="163"/>
      <c r="V20" s="201">
        <f t="shared" si="14"/>
        <v>0</v>
      </c>
      <c r="W20" s="202"/>
      <c r="X20" s="203">
        <f t="shared" si="15"/>
        <v>0</v>
      </c>
      <c r="Y20" s="202"/>
      <c r="Z20" s="136">
        <f t="shared" si="16"/>
        <v>75</v>
      </c>
      <c r="AA20" s="136">
        <f t="shared" si="2"/>
        <v>0</v>
      </c>
    </row>
    <row r="21" spans="1:27">
      <c r="A21" s="182">
        <v>7</v>
      </c>
      <c r="B21" s="163" t="s">
        <v>39</v>
      </c>
      <c r="C21" s="155">
        <f t="shared" si="5"/>
        <v>41.5</v>
      </c>
      <c r="D21" s="155"/>
      <c r="E21" s="157"/>
      <c r="F21" s="155"/>
      <c r="G21" s="157"/>
      <c r="H21" s="155">
        <f t="shared" si="7"/>
        <v>0</v>
      </c>
      <c r="I21" s="157"/>
      <c r="J21" s="156">
        <f t="shared" si="17"/>
        <v>1.5</v>
      </c>
      <c r="K21" s="195">
        <v>2</v>
      </c>
      <c r="L21" s="155"/>
      <c r="M21" s="157"/>
      <c r="N21" s="155"/>
      <c r="O21" s="157"/>
      <c r="P21" s="155">
        <f t="shared" si="11"/>
        <v>40</v>
      </c>
      <c r="Q21" s="155">
        <v>10</v>
      </c>
      <c r="R21" s="155"/>
      <c r="S21" s="157"/>
      <c r="T21" s="192"/>
      <c r="U21" s="163"/>
      <c r="V21" s="201">
        <f t="shared" si="14"/>
        <v>0</v>
      </c>
      <c r="W21" s="202"/>
      <c r="X21" s="203">
        <f t="shared" si="15"/>
        <v>0</v>
      </c>
      <c r="Y21" s="202"/>
      <c r="Z21" s="136">
        <f t="shared" si="16"/>
        <v>41.5</v>
      </c>
      <c r="AA21" s="136">
        <f t="shared" si="2"/>
        <v>0</v>
      </c>
    </row>
    <row r="22" spans="1:27" ht="3.75" customHeight="1">
      <c r="A22" s="196"/>
      <c r="B22" s="196"/>
      <c r="C22" s="197"/>
      <c r="D22" s="197"/>
      <c r="E22" s="197"/>
      <c r="F22" s="197"/>
      <c r="G22" s="197"/>
      <c r="H22" s="197"/>
      <c r="I22" s="197"/>
      <c r="J22" s="197"/>
      <c r="K22" s="197"/>
      <c r="L22" s="197"/>
      <c r="M22" s="197"/>
      <c r="N22" s="197"/>
      <c r="O22" s="197"/>
      <c r="P22" s="197"/>
      <c r="Q22" s="197"/>
      <c r="R22" s="196"/>
      <c r="S22" s="196"/>
      <c r="T22" s="196"/>
      <c r="U22" s="196"/>
      <c r="V22" s="196"/>
      <c r="W22" s="196"/>
      <c r="X22" s="196"/>
      <c r="Y22" s="196"/>
    </row>
    <row r="24" spans="1:27">
      <c r="E24" s="13"/>
      <c r="H24" s="13"/>
    </row>
  </sheetData>
  <mergeCells count="25">
    <mergeCell ref="A4:U4"/>
    <mergeCell ref="A5:A8"/>
    <mergeCell ref="B5:B8"/>
    <mergeCell ref="C5:C8"/>
    <mergeCell ref="P6:Q7"/>
    <mergeCell ref="D5:U5"/>
    <mergeCell ref="V5:Y5"/>
    <mergeCell ref="D6:G6"/>
    <mergeCell ref="H6:M6"/>
    <mergeCell ref="V6:W6"/>
    <mergeCell ref="X6:Y7"/>
    <mergeCell ref="V7:W7"/>
    <mergeCell ref="R6:S7"/>
    <mergeCell ref="T6:U7"/>
    <mergeCell ref="D7:E7"/>
    <mergeCell ref="F7:G7"/>
    <mergeCell ref="H7:I7"/>
    <mergeCell ref="J7:K7"/>
    <mergeCell ref="L7:M7"/>
    <mergeCell ref="N6:O7"/>
    <mergeCell ref="A1:B1"/>
    <mergeCell ref="S1:U1"/>
    <mergeCell ref="A2:Y2"/>
    <mergeCell ref="A3:Y3"/>
    <mergeCell ref="P1:Q1"/>
  </mergeCells>
  <printOptions horizontalCentered="1"/>
  <pageMargins left="0.196850393700787" right="0.196850393700787" top="0.43307086614173201" bottom="0.74803149606299202" header="0.31496062992126" footer="0.31496062992126"/>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X21"/>
  <sheetViews>
    <sheetView topLeftCell="A4" workbookViewId="0">
      <selection activeCell="O23" sqref="O23"/>
    </sheetView>
  </sheetViews>
  <sheetFormatPr defaultColWidth="9" defaultRowHeight="15.75"/>
  <cols>
    <col min="1" max="1" width="5.75" style="7" customWidth="1"/>
    <col min="2" max="2" width="18.75" style="7" customWidth="1"/>
    <col min="3" max="3" width="11.375" style="7" customWidth="1"/>
    <col min="4" max="11" width="11.75" style="7" customWidth="1"/>
    <col min="12" max="13" width="0" style="7" hidden="1" customWidth="1"/>
    <col min="14" max="14" width="9.375" style="7" bestFit="1" customWidth="1"/>
    <col min="15" max="253" width="9" style="7"/>
    <col min="254" max="254" width="5" style="7" customWidth="1"/>
    <col min="255" max="255" width="19.625" style="7" customWidth="1"/>
    <col min="256" max="256" width="11.375" style="7" customWidth="1"/>
    <col min="257" max="257" width="9.875" style="7" customWidth="1"/>
    <col min="258" max="258" width="13.5" style="7" customWidth="1"/>
    <col min="259" max="259" width="8.875" style="7" customWidth="1"/>
    <col min="260" max="260" width="14.25" style="7" customWidth="1"/>
    <col min="261" max="261" width="12.125" style="7" customWidth="1"/>
    <col min="262" max="262" width="10" style="7" customWidth="1"/>
    <col min="263" max="263" width="11.875" style="7" customWidth="1"/>
    <col min="264" max="264" width="12.25" style="7" customWidth="1"/>
    <col min="265" max="509" width="9" style="7"/>
    <col min="510" max="510" width="5" style="7" customWidth="1"/>
    <col min="511" max="511" width="19.625" style="7" customWidth="1"/>
    <col min="512" max="512" width="11.375" style="7" customWidth="1"/>
    <col min="513" max="513" width="9.875" style="7" customWidth="1"/>
    <col min="514" max="514" width="13.5" style="7" customWidth="1"/>
    <col min="515" max="515" width="8.875" style="7" customWidth="1"/>
    <col min="516" max="516" width="14.25" style="7" customWidth="1"/>
    <col min="517" max="517" width="12.125" style="7" customWidth="1"/>
    <col min="518" max="518" width="10" style="7" customWidth="1"/>
    <col min="519" max="519" width="11.875" style="7" customWidth="1"/>
    <col min="520" max="520" width="12.25" style="7" customWidth="1"/>
    <col min="521" max="765" width="9" style="7"/>
    <col min="766" max="766" width="5" style="7" customWidth="1"/>
    <col min="767" max="767" width="19.625" style="7" customWidth="1"/>
    <col min="768" max="768" width="11.375" style="7" customWidth="1"/>
    <col min="769" max="769" width="9.875" style="7" customWidth="1"/>
    <col min="770" max="770" width="13.5" style="7" customWidth="1"/>
    <col min="771" max="771" width="8.875" style="7" customWidth="1"/>
    <col min="772" max="772" width="14.25" style="7" customWidth="1"/>
    <col min="773" max="773" width="12.125" style="7" customWidth="1"/>
    <col min="774" max="774" width="10" style="7" customWidth="1"/>
    <col min="775" max="775" width="11.875" style="7" customWidth="1"/>
    <col min="776" max="776" width="12.25" style="7" customWidth="1"/>
    <col min="777" max="1021" width="9" style="7"/>
    <col min="1022" max="1022" width="5" style="7" customWidth="1"/>
    <col min="1023" max="1023" width="19.625" style="7" customWidth="1"/>
    <col min="1024" max="1024" width="11.375" style="7" customWidth="1"/>
    <col min="1025" max="1025" width="9.875" style="7" customWidth="1"/>
    <col min="1026" max="1026" width="13.5" style="7" customWidth="1"/>
    <col min="1027" max="1027" width="8.875" style="7" customWidth="1"/>
    <col min="1028" max="1028" width="14.25" style="7" customWidth="1"/>
    <col min="1029" max="1029" width="12.125" style="7" customWidth="1"/>
    <col min="1030" max="1030" width="10" style="7" customWidth="1"/>
    <col min="1031" max="1031" width="11.875" style="7" customWidth="1"/>
    <col min="1032" max="1032" width="12.25" style="7" customWidth="1"/>
    <col min="1033" max="1277" width="9" style="7"/>
    <col min="1278" max="1278" width="5" style="7" customWidth="1"/>
    <col min="1279" max="1279" width="19.625" style="7" customWidth="1"/>
    <col min="1280" max="1280" width="11.375" style="7" customWidth="1"/>
    <col min="1281" max="1281" width="9.875" style="7" customWidth="1"/>
    <col min="1282" max="1282" width="13.5" style="7" customWidth="1"/>
    <col min="1283" max="1283" width="8.875" style="7" customWidth="1"/>
    <col min="1284" max="1284" width="14.25" style="7" customWidth="1"/>
    <col min="1285" max="1285" width="12.125" style="7" customWidth="1"/>
    <col min="1286" max="1286" width="10" style="7" customWidth="1"/>
    <col min="1287" max="1287" width="11.875" style="7" customWidth="1"/>
    <col min="1288" max="1288" width="12.25" style="7" customWidth="1"/>
    <col min="1289" max="1533" width="9" style="7"/>
    <col min="1534" max="1534" width="5" style="7" customWidth="1"/>
    <col min="1535" max="1535" width="19.625" style="7" customWidth="1"/>
    <col min="1536" max="1536" width="11.375" style="7" customWidth="1"/>
    <col min="1537" max="1537" width="9.875" style="7" customWidth="1"/>
    <col min="1538" max="1538" width="13.5" style="7" customWidth="1"/>
    <col min="1539" max="1539" width="8.875" style="7" customWidth="1"/>
    <col min="1540" max="1540" width="14.25" style="7" customWidth="1"/>
    <col min="1541" max="1541" width="12.125" style="7" customWidth="1"/>
    <col min="1542" max="1542" width="10" style="7" customWidth="1"/>
    <col min="1543" max="1543" width="11.875" style="7" customWidth="1"/>
    <col min="1544" max="1544" width="12.25" style="7" customWidth="1"/>
    <col min="1545" max="1789" width="9" style="7"/>
    <col min="1790" max="1790" width="5" style="7" customWidth="1"/>
    <col min="1791" max="1791" width="19.625" style="7" customWidth="1"/>
    <col min="1792" max="1792" width="11.375" style="7" customWidth="1"/>
    <col min="1793" max="1793" width="9.875" style="7" customWidth="1"/>
    <col min="1794" max="1794" width="13.5" style="7" customWidth="1"/>
    <col min="1795" max="1795" width="8.875" style="7" customWidth="1"/>
    <col min="1796" max="1796" width="14.25" style="7" customWidth="1"/>
    <col min="1797" max="1797" width="12.125" style="7" customWidth="1"/>
    <col min="1798" max="1798" width="10" style="7" customWidth="1"/>
    <col min="1799" max="1799" width="11.875" style="7" customWidth="1"/>
    <col min="1800" max="1800" width="12.25" style="7" customWidth="1"/>
    <col min="1801" max="2045" width="9" style="7"/>
    <col min="2046" max="2046" width="5" style="7" customWidth="1"/>
    <col min="2047" max="2047" width="19.625" style="7" customWidth="1"/>
    <col min="2048" max="2048" width="11.375" style="7" customWidth="1"/>
    <col min="2049" max="2049" width="9.875" style="7" customWidth="1"/>
    <col min="2050" max="2050" width="13.5" style="7" customWidth="1"/>
    <col min="2051" max="2051" width="8.875" style="7" customWidth="1"/>
    <col min="2052" max="2052" width="14.25" style="7" customWidth="1"/>
    <col min="2053" max="2053" width="12.125" style="7" customWidth="1"/>
    <col min="2054" max="2054" width="10" style="7" customWidth="1"/>
    <col min="2055" max="2055" width="11.875" style="7" customWidth="1"/>
    <col min="2056" max="2056" width="12.25" style="7" customWidth="1"/>
    <col min="2057" max="2301" width="9" style="7"/>
    <col min="2302" max="2302" width="5" style="7" customWidth="1"/>
    <col min="2303" max="2303" width="19.625" style="7" customWidth="1"/>
    <col min="2304" max="2304" width="11.375" style="7" customWidth="1"/>
    <col min="2305" max="2305" width="9.875" style="7" customWidth="1"/>
    <col min="2306" max="2306" width="13.5" style="7" customWidth="1"/>
    <col min="2307" max="2307" width="8.875" style="7" customWidth="1"/>
    <col min="2308" max="2308" width="14.25" style="7" customWidth="1"/>
    <col min="2309" max="2309" width="12.125" style="7" customWidth="1"/>
    <col min="2310" max="2310" width="10" style="7" customWidth="1"/>
    <col min="2311" max="2311" width="11.875" style="7" customWidth="1"/>
    <col min="2312" max="2312" width="12.25" style="7" customWidth="1"/>
    <col min="2313" max="2557" width="9" style="7"/>
    <col min="2558" max="2558" width="5" style="7" customWidth="1"/>
    <col min="2559" max="2559" width="19.625" style="7" customWidth="1"/>
    <col min="2560" max="2560" width="11.375" style="7" customWidth="1"/>
    <col min="2561" max="2561" width="9.875" style="7" customWidth="1"/>
    <col min="2562" max="2562" width="13.5" style="7" customWidth="1"/>
    <col min="2563" max="2563" width="8.875" style="7" customWidth="1"/>
    <col min="2564" max="2564" width="14.25" style="7" customWidth="1"/>
    <col min="2565" max="2565" width="12.125" style="7" customWidth="1"/>
    <col min="2566" max="2566" width="10" style="7" customWidth="1"/>
    <col min="2567" max="2567" width="11.875" style="7" customWidth="1"/>
    <col min="2568" max="2568" width="12.25" style="7" customWidth="1"/>
    <col min="2569" max="2813" width="9" style="7"/>
    <col min="2814" max="2814" width="5" style="7" customWidth="1"/>
    <col min="2815" max="2815" width="19.625" style="7" customWidth="1"/>
    <col min="2816" max="2816" width="11.375" style="7" customWidth="1"/>
    <col min="2817" max="2817" width="9.875" style="7" customWidth="1"/>
    <col min="2818" max="2818" width="13.5" style="7" customWidth="1"/>
    <col min="2819" max="2819" width="8.875" style="7" customWidth="1"/>
    <col min="2820" max="2820" width="14.25" style="7" customWidth="1"/>
    <col min="2821" max="2821" width="12.125" style="7" customWidth="1"/>
    <col min="2822" max="2822" width="10" style="7" customWidth="1"/>
    <col min="2823" max="2823" width="11.875" style="7" customWidth="1"/>
    <col min="2824" max="2824" width="12.25" style="7" customWidth="1"/>
    <col min="2825" max="3069" width="9" style="7"/>
    <col min="3070" max="3070" width="5" style="7" customWidth="1"/>
    <col min="3071" max="3071" width="19.625" style="7" customWidth="1"/>
    <col min="3072" max="3072" width="11.375" style="7" customWidth="1"/>
    <col min="3073" max="3073" width="9.875" style="7" customWidth="1"/>
    <col min="3074" max="3074" width="13.5" style="7" customWidth="1"/>
    <col min="3075" max="3075" width="8.875" style="7" customWidth="1"/>
    <col min="3076" max="3076" width="14.25" style="7" customWidth="1"/>
    <col min="3077" max="3077" width="12.125" style="7" customWidth="1"/>
    <col min="3078" max="3078" width="10" style="7" customWidth="1"/>
    <col min="3079" max="3079" width="11.875" style="7" customWidth="1"/>
    <col min="3080" max="3080" width="12.25" style="7" customWidth="1"/>
    <col min="3081" max="3325" width="9" style="7"/>
    <col min="3326" max="3326" width="5" style="7" customWidth="1"/>
    <col min="3327" max="3327" width="19.625" style="7" customWidth="1"/>
    <col min="3328" max="3328" width="11.375" style="7" customWidth="1"/>
    <col min="3329" max="3329" width="9.875" style="7" customWidth="1"/>
    <col min="3330" max="3330" width="13.5" style="7" customWidth="1"/>
    <col min="3331" max="3331" width="8.875" style="7" customWidth="1"/>
    <col min="3332" max="3332" width="14.25" style="7" customWidth="1"/>
    <col min="3333" max="3333" width="12.125" style="7" customWidth="1"/>
    <col min="3334" max="3334" width="10" style="7" customWidth="1"/>
    <col min="3335" max="3335" width="11.875" style="7" customWidth="1"/>
    <col min="3336" max="3336" width="12.25" style="7" customWidth="1"/>
    <col min="3337" max="3581" width="9" style="7"/>
    <col min="3582" max="3582" width="5" style="7" customWidth="1"/>
    <col min="3583" max="3583" width="19.625" style="7" customWidth="1"/>
    <col min="3584" max="3584" width="11.375" style="7" customWidth="1"/>
    <col min="3585" max="3585" width="9.875" style="7" customWidth="1"/>
    <col min="3586" max="3586" width="13.5" style="7" customWidth="1"/>
    <col min="3587" max="3587" width="8.875" style="7" customWidth="1"/>
    <col min="3588" max="3588" width="14.25" style="7" customWidth="1"/>
    <col min="3589" max="3589" width="12.125" style="7" customWidth="1"/>
    <col min="3590" max="3590" width="10" style="7" customWidth="1"/>
    <col min="3591" max="3591" width="11.875" style="7" customWidth="1"/>
    <col min="3592" max="3592" width="12.25" style="7" customWidth="1"/>
    <col min="3593" max="3837" width="9" style="7"/>
    <col min="3838" max="3838" width="5" style="7" customWidth="1"/>
    <col min="3839" max="3839" width="19.625" style="7" customWidth="1"/>
    <col min="3840" max="3840" width="11.375" style="7" customWidth="1"/>
    <col min="3841" max="3841" width="9.875" style="7" customWidth="1"/>
    <col min="3842" max="3842" width="13.5" style="7" customWidth="1"/>
    <col min="3843" max="3843" width="8.875" style="7" customWidth="1"/>
    <col min="3844" max="3844" width="14.25" style="7" customWidth="1"/>
    <col min="3845" max="3845" width="12.125" style="7" customWidth="1"/>
    <col min="3846" max="3846" width="10" style="7" customWidth="1"/>
    <col min="3847" max="3847" width="11.875" style="7" customWidth="1"/>
    <col min="3848" max="3848" width="12.25" style="7" customWidth="1"/>
    <col min="3849" max="4093" width="9" style="7"/>
    <col min="4094" max="4094" width="5" style="7" customWidth="1"/>
    <col min="4095" max="4095" width="19.625" style="7" customWidth="1"/>
    <col min="4096" max="4096" width="11.375" style="7" customWidth="1"/>
    <col min="4097" max="4097" width="9.875" style="7" customWidth="1"/>
    <col min="4098" max="4098" width="13.5" style="7" customWidth="1"/>
    <col min="4099" max="4099" width="8.875" style="7" customWidth="1"/>
    <col min="4100" max="4100" width="14.25" style="7" customWidth="1"/>
    <col min="4101" max="4101" width="12.125" style="7" customWidth="1"/>
    <col min="4102" max="4102" width="10" style="7" customWidth="1"/>
    <col min="4103" max="4103" width="11.875" style="7" customWidth="1"/>
    <col min="4104" max="4104" width="12.25" style="7" customWidth="1"/>
    <col min="4105" max="4349" width="9" style="7"/>
    <col min="4350" max="4350" width="5" style="7" customWidth="1"/>
    <col min="4351" max="4351" width="19.625" style="7" customWidth="1"/>
    <col min="4352" max="4352" width="11.375" style="7" customWidth="1"/>
    <col min="4353" max="4353" width="9.875" style="7" customWidth="1"/>
    <col min="4354" max="4354" width="13.5" style="7" customWidth="1"/>
    <col min="4355" max="4355" width="8.875" style="7" customWidth="1"/>
    <col min="4356" max="4356" width="14.25" style="7" customWidth="1"/>
    <col min="4357" max="4357" width="12.125" style="7" customWidth="1"/>
    <col min="4358" max="4358" width="10" style="7" customWidth="1"/>
    <col min="4359" max="4359" width="11.875" style="7" customWidth="1"/>
    <col min="4360" max="4360" width="12.25" style="7" customWidth="1"/>
    <col min="4361" max="4605" width="9" style="7"/>
    <col min="4606" max="4606" width="5" style="7" customWidth="1"/>
    <col min="4607" max="4607" width="19.625" style="7" customWidth="1"/>
    <col min="4608" max="4608" width="11.375" style="7" customWidth="1"/>
    <col min="4609" max="4609" width="9.875" style="7" customWidth="1"/>
    <col min="4610" max="4610" width="13.5" style="7" customWidth="1"/>
    <col min="4611" max="4611" width="8.875" style="7" customWidth="1"/>
    <col min="4612" max="4612" width="14.25" style="7" customWidth="1"/>
    <col min="4613" max="4613" width="12.125" style="7" customWidth="1"/>
    <col min="4614" max="4614" width="10" style="7" customWidth="1"/>
    <col min="4615" max="4615" width="11.875" style="7" customWidth="1"/>
    <col min="4616" max="4616" width="12.25" style="7" customWidth="1"/>
    <col min="4617" max="4861" width="9" style="7"/>
    <col min="4862" max="4862" width="5" style="7" customWidth="1"/>
    <col min="4863" max="4863" width="19.625" style="7" customWidth="1"/>
    <col min="4864" max="4864" width="11.375" style="7" customWidth="1"/>
    <col min="4865" max="4865" width="9.875" style="7" customWidth="1"/>
    <col min="4866" max="4866" width="13.5" style="7" customWidth="1"/>
    <col min="4867" max="4867" width="8.875" style="7" customWidth="1"/>
    <col min="4868" max="4868" width="14.25" style="7" customWidth="1"/>
    <col min="4869" max="4869" width="12.125" style="7" customWidth="1"/>
    <col min="4870" max="4870" width="10" style="7" customWidth="1"/>
    <col min="4871" max="4871" width="11.875" style="7" customWidth="1"/>
    <col min="4872" max="4872" width="12.25" style="7" customWidth="1"/>
    <col min="4873" max="5117" width="9" style="7"/>
    <col min="5118" max="5118" width="5" style="7" customWidth="1"/>
    <col min="5119" max="5119" width="19.625" style="7" customWidth="1"/>
    <col min="5120" max="5120" width="11.375" style="7" customWidth="1"/>
    <col min="5121" max="5121" width="9.875" style="7" customWidth="1"/>
    <col min="5122" max="5122" width="13.5" style="7" customWidth="1"/>
    <col min="5123" max="5123" width="8.875" style="7" customWidth="1"/>
    <col min="5124" max="5124" width="14.25" style="7" customWidth="1"/>
    <col min="5125" max="5125" width="12.125" style="7" customWidth="1"/>
    <col min="5126" max="5126" width="10" style="7" customWidth="1"/>
    <col min="5127" max="5127" width="11.875" style="7" customWidth="1"/>
    <col min="5128" max="5128" width="12.25" style="7" customWidth="1"/>
    <col min="5129" max="5373" width="9" style="7"/>
    <col min="5374" max="5374" width="5" style="7" customWidth="1"/>
    <col min="5375" max="5375" width="19.625" style="7" customWidth="1"/>
    <col min="5376" max="5376" width="11.375" style="7" customWidth="1"/>
    <col min="5377" max="5377" width="9.875" style="7" customWidth="1"/>
    <col min="5378" max="5378" width="13.5" style="7" customWidth="1"/>
    <col min="5379" max="5379" width="8.875" style="7" customWidth="1"/>
    <col min="5380" max="5380" width="14.25" style="7" customWidth="1"/>
    <col min="5381" max="5381" width="12.125" style="7" customWidth="1"/>
    <col min="5382" max="5382" width="10" style="7" customWidth="1"/>
    <col min="5383" max="5383" width="11.875" style="7" customWidth="1"/>
    <col min="5384" max="5384" width="12.25" style="7" customWidth="1"/>
    <col min="5385" max="5629" width="9" style="7"/>
    <col min="5630" max="5630" width="5" style="7" customWidth="1"/>
    <col min="5631" max="5631" width="19.625" style="7" customWidth="1"/>
    <col min="5632" max="5632" width="11.375" style="7" customWidth="1"/>
    <col min="5633" max="5633" width="9.875" style="7" customWidth="1"/>
    <col min="5634" max="5634" width="13.5" style="7" customWidth="1"/>
    <col min="5635" max="5635" width="8.875" style="7" customWidth="1"/>
    <col min="5636" max="5636" width="14.25" style="7" customWidth="1"/>
    <col min="5637" max="5637" width="12.125" style="7" customWidth="1"/>
    <col min="5638" max="5638" width="10" style="7" customWidth="1"/>
    <col min="5639" max="5639" width="11.875" style="7" customWidth="1"/>
    <col min="5640" max="5640" width="12.25" style="7" customWidth="1"/>
    <col min="5641" max="5885" width="9" style="7"/>
    <col min="5886" max="5886" width="5" style="7" customWidth="1"/>
    <col min="5887" max="5887" width="19.625" style="7" customWidth="1"/>
    <col min="5888" max="5888" width="11.375" style="7" customWidth="1"/>
    <col min="5889" max="5889" width="9.875" style="7" customWidth="1"/>
    <col min="5890" max="5890" width="13.5" style="7" customWidth="1"/>
    <col min="5891" max="5891" width="8.875" style="7" customWidth="1"/>
    <col min="5892" max="5892" width="14.25" style="7" customWidth="1"/>
    <col min="5893" max="5893" width="12.125" style="7" customWidth="1"/>
    <col min="5894" max="5894" width="10" style="7" customWidth="1"/>
    <col min="5895" max="5895" width="11.875" style="7" customWidth="1"/>
    <col min="5896" max="5896" width="12.25" style="7" customWidth="1"/>
    <col min="5897" max="6141" width="9" style="7"/>
    <col min="6142" max="6142" width="5" style="7" customWidth="1"/>
    <col min="6143" max="6143" width="19.625" style="7" customWidth="1"/>
    <col min="6144" max="6144" width="11.375" style="7" customWidth="1"/>
    <col min="6145" max="6145" width="9.875" style="7" customWidth="1"/>
    <col min="6146" max="6146" width="13.5" style="7" customWidth="1"/>
    <col min="6147" max="6147" width="8.875" style="7" customWidth="1"/>
    <col min="6148" max="6148" width="14.25" style="7" customWidth="1"/>
    <col min="6149" max="6149" width="12.125" style="7" customWidth="1"/>
    <col min="6150" max="6150" width="10" style="7" customWidth="1"/>
    <col min="6151" max="6151" width="11.875" style="7" customWidth="1"/>
    <col min="6152" max="6152" width="12.25" style="7" customWidth="1"/>
    <col min="6153" max="6397" width="9" style="7"/>
    <col min="6398" max="6398" width="5" style="7" customWidth="1"/>
    <col min="6399" max="6399" width="19.625" style="7" customWidth="1"/>
    <col min="6400" max="6400" width="11.375" style="7" customWidth="1"/>
    <col min="6401" max="6401" width="9.875" style="7" customWidth="1"/>
    <col min="6402" max="6402" width="13.5" style="7" customWidth="1"/>
    <col min="6403" max="6403" width="8.875" style="7" customWidth="1"/>
    <col min="6404" max="6404" width="14.25" style="7" customWidth="1"/>
    <col min="6405" max="6405" width="12.125" style="7" customWidth="1"/>
    <col min="6406" max="6406" width="10" style="7" customWidth="1"/>
    <col min="6407" max="6407" width="11.875" style="7" customWidth="1"/>
    <col min="6408" max="6408" width="12.25" style="7" customWidth="1"/>
    <col min="6409" max="6653" width="9" style="7"/>
    <col min="6654" max="6654" width="5" style="7" customWidth="1"/>
    <col min="6655" max="6655" width="19.625" style="7" customWidth="1"/>
    <col min="6656" max="6656" width="11.375" style="7" customWidth="1"/>
    <col min="6657" max="6657" width="9.875" style="7" customWidth="1"/>
    <col min="6658" max="6658" width="13.5" style="7" customWidth="1"/>
    <col min="6659" max="6659" width="8.875" style="7" customWidth="1"/>
    <col min="6660" max="6660" width="14.25" style="7" customWidth="1"/>
    <col min="6661" max="6661" width="12.125" style="7" customWidth="1"/>
    <col min="6662" max="6662" width="10" style="7" customWidth="1"/>
    <col min="6663" max="6663" width="11.875" style="7" customWidth="1"/>
    <col min="6664" max="6664" width="12.25" style="7" customWidth="1"/>
    <col min="6665" max="6909" width="9" style="7"/>
    <col min="6910" max="6910" width="5" style="7" customWidth="1"/>
    <col min="6911" max="6911" width="19.625" style="7" customWidth="1"/>
    <col min="6912" max="6912" width="11.375" style="7" customWidth="1"/>
    <col min="6913" max="6913" width="9.875" style="7" customWidth="1"/>
    <col min="6914" max="6914" width="13.5" style="7" customWidth="1"/>
    <col min="6915" max="6915" width="8.875" style="7" customWidth="1"/>
    <col min="6916" max="6916" width="14.25" style="7" customWidth="1"/>
    <col min="6917" max="6917" width="12.125" style="7" customWidth="1"/>
    <col min="6918" max="6918" width="10" style="7" customWidth="1"/>
    <col min="6919" max="6919" width="11.875" style="7" customWidth="1"/>
    <col min="6920" max="6920" width="12.25" style="7" customWidth="1"/>
    <col min="6921" max="7165" width="9" style="7"/>
    <col min="7166" max="7166" width="5" style="7" customWidth="1"/>
    <col min="7167" max="7167" width="19.625" style="7" customWidth="1"/>
    <col min="7168" max="7168" width="11.375" style="7" customWidth="1"/>
    <col min="7169" max="7169" width="9.875" style="7" customWidth="1"/>
    <col min="7170" max="7170" width="13.5" style="7" customWidth="1"/>
    <col min="7171" max="7171" width="8.875" style="7" customWidth="1"/>
    <col min="7172" max="7172" width="14.25" style="7" customWidth="1"/>
    <col min="7173" max="7173" width="12.125" style="7" customWidth="1"/>
    <col min="7174" max="7174" width="10" style="7" customWidth="1"/>
    <col min="7175" max="7175" width="11.875" style="7" customWidth="1"/>
    <col min="7176" max="7176" width="12.25" style="7" customWidth="1"/>
    <col min="7177" max="7421" width="9" style="7"/>
    <col min="7422" max="7422" width="5" style="7" customWidth="1"/>
    <col min="7423" max="7423" width="19.625" style="7" customWidth="1"/>
    <col min="7424" max="7424" width="11.375" style="7" customWidth="1"/>
    <col min="7425" max="7425" width="9.875" style="7" customWidth="1"/>
    <col min="7426" max="7426" width="13.5" style="7" customWidth="1"/>
    <col min="7427" max="7427" width="8.875" style="7" customWidth="1"/>
    <col min="7428" max="7428" width="14.25" style="7" customWidth="1"/>
    <col min="7429" max="7429" width="12.125" style="7" customWidth="1"/>
    <col min="7430" max="7430" width="10" style="7" customWidth="1"/>
    <col min="7431" max="7431" width="11.875" style="7" customWidth="1"/>
    <col min="7432" max="7432" width="12.25" style="7" customWidth="1"/>
    <col min="7433" max="7677" width="9" style="7"/>
    <col min="7678" max="7678" width="5" style="7" customWidth="1"/>
    <col min="7679" max="7679" width="19.625" style="7" customWidth="1"/>
    <col min="7680" max="7680" width="11.375" style="7" customWidth="1"/>
    <col min="7681" max="7681" width="9.875" style="7" customWidth="1"/>
    <col min="7682" max="7682" width="13.5" style="7" customWidth="1"/>
    <col min="7683" max="7683" width="8.875" style="7" customWidth="1"/>
    <col min="7684" max="7684" width="14.25" style="7" customWidth="1"/>
    <col min="7685" max="7685" width="12.125" style="7" customWidth="1"/>
    <col min="7686" max="7686" width="10" style="7" customWidth="1"/>
    <col min="7687" max="7687" width="11.875" style="7" customWidth="1"/>
    <col min="7688" max="7688" width="12.25" style="7" customWidth="1"/>
    <col min="7689" max="7933" width="9" style="7"/>
    <col min="7934" max="7934" width="5" style="7" customWidth="1"/>
    <col min="7935" max="7935" width="19.625" style="7" customWidth="1"/>
    <col min="7936" max="7936" width="11.375" style="7" customWidth="1"/>
    <col min="7937" max="7937" width="9.875" style="7" customWidth="1"/>
    <col min="7938" max="7938" width="13.5" style="7" customWidth="1"/>
    <col min="7939" max="7939" width="8.875" style="7" customWidth="1"/>
    <col min="7940" max="7940" width="14.25" style="7" customWidth="1"/>
    <col min="7941" max="7941" width="12.125" style="7" customWidth="1"/>
    <col min="7942" max="7942" width="10" style="7" customWidth="1"/>
    <col min="7943" max="7943" width="11.875" style="7" customWidth="1"/>
    <col min="7944" max="7944" width="12.25" style="7" customWidth="1"/>
    <col min="7945" max="8189" width="9" style="7"/>
    <col min="8190" max="8190" width="5" style="7" customWidth="1"/>
    <col min="8191" max="8191" width="19.625" style="7" customWidth="1"/>
    <col min="8192" max="8192" width="11.375" style="7" customWidth="1"/>
    <col min="8193" max="8193" width="9.875" style="7" customWidth="1"/>
    <col min="8194" max="8194" width="13.5" style="7" customWidth="1"/>
    <col min="8195" max="8195" width="8.875" style="7" customWidth="1"/>
    <col min="8196" max="8196" width="14.25" style="7" customWidth="1"/>
    <col min="8197" max="8197" width="12.125" style="7" customWidth="1"/>
    <col min="8198" max="8198" width="10" style="7" customWidth="1"/>
    <col min="8199" max="8199" width="11.875" style="7" customWidth="1"/>
    <col min="8200" max="8200" width="12.25" style="7" customWidth="1"/>
    <col min="8201" max="8445" width="9" style="7"/>
    <col min="8446" max="8446" width="5" style="7" customWidth="1"/>
    <col min="8447" max="8447" width="19.625" style="7" customWidth="1"/>
    <col min="8448" max="8448" width="11.375" style="7" customWidth="1"/>
    <col min="8449" max="8449" width="9.875" style="7" customWidth="1"/>
    <col min="8450" max="8450" width="13.5" style="7" customWidth="1"/>
    <col min="8451" max="8451" width="8.875" style="7" customWidth="1"/>
    <col min="8452" max="8452" width="14.25" style="7" customWidth="1"/>
    <col min="8453" max="8453" width="12.125" style="7" customWidth="1"/>
    <col min="8454" max="8454" width="10" style="7" customWidth="1"/>
    <col min="8455" max="8455" width="11.875" style="7" customWidth="1"/>
    <col min="8456" max="8456" width="12.25" style="7" customWidth="1"/>
    <col min="8457" max="8701" width="9" style="7"/>
    <col min="8702" max="8702" width="5" style="7" customWidth="1"/>
    <col min="8703" max="8703" width="19.625" style="7" customWidth="1"/>
    <col min="8704" max="8704" width="11.375" style="7" customWidth="1"/>
    <col min="8705" max="8705" width="9.875" style="7" customWidth="1"/>
    <col min="8706" max="8706" width="13.5" style="7" customWidth="1"/>
    <col min="8707" max="8707" width="8.875" style="7" customWidth="1"/>
    <col min="8708" max="8708" width="14.25" style="7" customWidth="1"/>
    <col min="8709" max="8709" width="12.125" style="7" customWidth="1"/>
    <col min="8710" max="8710" width="10" style="7" customWidth="1"/>
    <col min="8711" max="8711" width="11.875" style="7" customWidth="1"/>
    <col min="8712" max="8712" width="12.25" style="7" customWidth="1"/>
    <col min="8713" max="8957" width="9" style="7"/>
    <col min="8958" max="8958" width="5" style="7" customWidth="1"/>
    <col min="8959" max="8959" width="19.625" style="7" customWidth="1"/>
    <col min="8960" max="8960" width="11.375" style="7" customWidth="1"/>
    <col min="8961" max="8961" width="9.875" style="7" customWidth="1"/>
    <col min="8962" max="8962" width="13.5" style="7" customWidth="1"/>
    <col min="8963" max="8963" width="8.875" style="7" customWidth="1"/>
    <col min="8964" max="8964" width="14.25" style="7" customWidth="1"/>
    <col min="8965" max="8965" width="12.125" style="7" customWidth="1"/>
    <col min="8966" max="8966" width="10" style="7" customWidth="1"/>
    <col min="8967" max="8967" width="11.875" style="7" customWidth="1"/>
    <col min="8968" max="8968" width="12.25" style="7" customWidth="1"/>
    <col min="8969" max="9213" width="9" style="7"/>
    <col min="9214" max="9214" width="5" style="7" customWidth="1"/>
    <col min="9215" max="9215" width="19.625" style="7" customWidth="1"/>
    <col min="9216" max="9216" width="11.375" style="7" customWidth="1"/>
    <col min="9217" max="9217" width="9.875" style="7" customWidth="1"/>
    <col min="9218" max="9218" width="13.5" style="7" customWidth="1"/>
    <col min="9219" max="9219" width="8.875" style="7" customWidth="1"/>
    <col min="9220" max="9220" width="14.25" style="7" customWidth="1"/>
    <col min="9221" max="9221" width="12.125" style="7" customWidth="1"/>
    <col min="9222" max="9222" width="10" style="7" customWidth="1"/>
    <col min="9223" max="9223" width="11.875" style="7" customWidth="1"/>
    <col min="9224" max="9224" width="12.25" style="7" customWidth="1"/>
    <col min="9225" max="9469" width="9" style="7"/>
    <col min="9470" max="9470" width="5" style="7" customWidth="1"/>
    <col min="9471" max="9471" width="19.625" style="7" customWidth="1"/>
    <col min="9472" max="9472" width="11.375" style="7" customWidth="1"/>
    <col min="9473" max="9473" width="9.875" style="7" customWidth="1"/>
    <col min="9474" max="9474" width="13.5" style="7" customWidth="1"/>
    <col min="9475" max="9475" width="8.875" style="7" customWidth="1"/>
    <col min="9476" max="9476" width="14.25" style="7" customWidth="1"/>
    <col min="9477" max="9477" width="12.125" style="7" customWidth="1"/>
    <col min="9478" max="9478" width="10" style="7" customWidth="1"/>
    <col min="9479" max="9479" width="11.875" style="7" customWidth="1"/>
    <col min="9480" max="9480" width="12.25" style="7" customWidth="1"/>
    <col min="9481" max="9725" width="9" style="7"/>
    <col min="9726" max="9726" width="5" style="7" customWidth="1"/>
    <col min="9727" max="9727" width="19.625" style="7" customWidth="1"/>
    <col min="9728" max="9728" width="11.375" style="7" customWidth="1"/>
    <col min="9729" max="9729" width="9.875" style="7" customWidth="1"/>
    <col min="9730" max="9730" width="13.5" style="7" customWidth="1"/>
    <col min="9731" max="9731" width="8.875" style="7" customWidth="1"/>
    <col min="9732" max="9732" width="14.25" style="7" customWidth="1"/>
    <col min="9733" max="9733" width="12.125" style="7" customWidth="1"/>
    <col min="9734" max="9734" width="10" style="7" customWidth="1"/>
    <col min="9735" max="9735" width="11.875" style="7" customWidth="1"/>
    <col min="9736" max="9736" width="12.25" style="7" customWidth="1"/>
    <col min="9737" max="9981" width="9" style="7"/>
    <col min="9982" max="9982" width="5" style="7" customWidth="1"/>
    <col min="9983" max="9983" width="19.625" style="7" customWidth="1"/>
    <col min="9984" max="9984" width="11.375" style="7" customWidth="1"/>
    <col min="9985" max="9985" width="9.875" style="7" customWidth="1"/>
    <col min="9986" max="9986" width="13.5" style="7" customWidth="1"/>
    <col min="9987" max="9987" width="8.875" style="7" customWidth="1"/>
    <col min="9988" max="9988" width="14.25" style="7" customWidth="1"/>
    <col min="9989" max="9989" width="12.125" style="7" customWidth="1"/>
    <col min="9990" max="9990" width="10" style="7" customWidth="1"/>
    <col min="9991" max="9991" width="11.875" style="7" customWidth="1"/>
    <col min="9992" max="9992" width="12.25" style="7" customWidth="1"/>
    <col min="9993" max="10237" width="9" style="7"/>
    <col min="10238" max="10238" width="5" style="7" customWidth="1"/>
    <col min="10239" max="10239" width="19.625" style="7" customWidth="1"/>
    <col min="10240" max="10240" width="11.375" style="7" customWidth="1"/>
    <col min="10241" max="10241" width="9.875" style="7" customWidth="1"/>
    <col min="10242" max="10242" width="13.5" style="7" customWidth="1"/>
    <col min="10243" max="10243" width="8.875" style="7" customWidth="1"/>
    <col min="10244" max="10244" width="14.25" style="7" customWidth="1"/>
    <col min="10245" max="10245" width="12.125" style="7" customWidth="1"/>
    <col min="10246" max="10246" width="10" style="7" customWidth="1"/>
    <col min="10247" max="10247" width="11.875" style="7" customWidth="1"/>
    <col min="10248" max="10248" width="12.25" style="7" customWidth="1"/>
    <col min="10249" max="10493" width="9" style="7"/>
    <col min="10494" max="10494" width="5" style="7" customWidth="1"/>
    <col min="10495" max="10495" width="19.625" style="7" customWidth="1"/>
    <col min="10496" max="10496" width="11.375" style="7" customWidth="1"/>
    <col min="10497" max="10497" width="9.875" style="7" customWidth="1"/>
    <col min="10498" max="10498" width="13.5" style="7" customWidth="1"/>
    <col min="10499" max="10499" width="8.875" style="7" customWidth="1"/>
    <col min="10500" max="10500" width="14.25" style="7" customWidth="1"/>
    <col min="10501" max="10501" width="12.125" style="7" customWidth="1"/>
    <col min="10502" max="10502" width="10" style="7" customWidth="1"/>
    <col min="10503" max="10503" width="11.875" style="7" customWidth="1"/>
    <col min="10504" max="10504" width="12.25" style="7" customWidth="1"/>
    <col min="10505" max="10749" width="9" style="7"/>
    <col min="10750" max="10750" width="5" style="7" customWidth="1"/>
    <col min="10751" max="10751" width="19.625" style="7" customWidth="1"/>
    <col min="10752" max="10752" width="11.375" style="7" customWidth="1"/>
    <col min="10753" max="10753" width="9.875" style="7" customWidth="1"/>
    <col min="10754" max="10754" width="13.5" style="7" customWidth="1"/>
    <col min="10755" max="10755" width="8.875" style="7" customWidth="1"/>
    <col min="10756" max="10756" width="14.25" style="7" customWidth="1"/>
    <col min="10757" max="10757" width="12.125" style="7" customWidth="1"/>
    <col min="10758" max="10758" width="10" style="7" customWidth="1"/>
    <col min="10759" max="10759" width="11.875" style="7" customWidth="1"/>
    <col min="10760" max="10760" width="12.25" style="7" customWidth="1"/>
    <col min="10761" max="11005" width="9" style="7"/>
    <col min="11006" max="11006" width="5" style="7" customWidth="1"/>
    <col min="11007" max="11007" width="19.625" style="7" customWidth="1"/>
    <col min="11008" max="11008" width="11.375" style="7" customWidth="1"/>
    <col min="11009" max="11009" width="9.875" style="7" customWidth="1"/>
    <col min="11010" max="11010" width="13.5" style="7" customWidth="1"/>
    <col min="11011" max="11011" width="8.875" style="7" customWidth="1"/>
    <col min="11012" max="11012" width="14.25" style="7" customWidth="1"/>
    <col min="11013" max="11013" width="12.125" style="7" customWidth="1"/>
    <col min="11014" max="11014" width="10" style="7" customWidth="1"/>
    <col min="11015" max="11015" width="11.875" style="7" customWidth="1"/>
    <col min="11016" max="11016" width="12.25" style="7" customWidth="1"/>
    <col min="11017" max="11261" width="9" style="7"/>
    <col min="11262" max="11262" width="5" style="7" customWidth="1"/>
    <col min="11263" max="11263" width="19.625" style="7" customWidth="1"/>
    <col min="11264" max="11264" width="11.375" style="7" customWidth="1"/>
    <col min="11265" max="11265" width="9.875" style="7" customWidth="1"/>
    <col min="11266" max="11266" width="13.5" style="7" customWidth="1"/>
    <col min="11267" max="11267" width="8.875" style="7" customWidth="1"/>
    <col min="11268" max="11268" width="14.25" style="7" customWidth="1"/>
    <col min="11269" max="11269" width="12.125" style="7" customWidth="1"/>
    <col min="11270" max="11270" width="10" style="7" customWidth="1"/>
    <col min="11271" max="11271" width="11.875" style="7" customWidth="1"/>
    <col min="11272" max="11272" width="12.25" style="7" customWidth="1"/>
    <col min="11273" max="11517" width="9" style="7"/>
    <col min="11518" max="11518" width="5" style="7" customWidth="1"/>
    <col min="11519" max="11519" width="19.625" style="7" customWidth="1"/>
    <col min="11520" max="11520" width="11.375" style="7" customWidth="1"/>
    <col min="11521" max="11521" width="9.875" style="7" customWidth="1"/>
    <col min="11522" max="11522" width="13.5" style="7" customWidth="1"/>
    <col min="11523" max="11523" width="8.875" style="7" customWidth="1"/>
    <col min="11524" max="11524" width="14.25" style="7" customWidth="1"/>
    <col min="11525" max="11525" width="12.125" style="7" customWidth="1"/>
    <col min="11526" max="11526" width="10" style="7" customWidth="1"/>
    <col min="11527" max="11527" width="11.875" style="7" customWidth="1"/>
    <col min="11528" max="11528" width="12.25" style="7" customWidth="1"/>
    <col min="11529" max="11773" width="9" style="7"/>
    <col min="11774" max="11774" width="5" style="7" customWidth="1"/>
    <col min="11775" max="11775" width="19.625" style="7" customWidth="1"/>
    <col min="11776" max="11776" width="11.375" style="7" customWidth="1"/>
    <col min="11777" max="11777" width="9.875" style="7" customWidth="1"/>
    <col min="11778" max="11778" width="13.5" style="7" customWidth="1"/>
    <col min="11779" max="11779" width="8.875" style="7" customWidth="1"/>
    <col min="11780" max="11780" width="14.25" style="7" customWidth="1"/>
    <col min="11781" max="11781" width="12.125" style="7" customWidth="1"/>
    <col min="11782" max="11782" width="10" style="7" customWidth="1"/>
    <col min="11783" max="11783" width="11.875" style="7" customWidth="1"/>
    <col min="11784" max="11784" width="12.25" style="7" customWidth="1"/>
    <col min="11785" max="12029" width="9" style="7"/>
    <col min="12030" max="12030" width="5" style="7" customWidth="1"/>
    <col min="12031" max="12031" width="19.625" style="7" customWidth="1"/>
    <col min="12032" max="12032" width="11.375" style="7" customWidth="1"/>
    <col min="12033" max="12033" width="9.875" style="7" customWidth="1"/>
    <col min="12034" max="12034" width="13.5" style="7" customWidth="1"/>
    <col min="12035" max="12035" width="8.875" style="7" customWidth="1"/>
    <col min="12036" max="12036" width="14.25" style="7" customWidth="1"/>
    <col min="12037" max="12037" width="12.125" style="7" customWidth="1"/>
    <col min="12038" max="12038" width="10" style="7" customWidth="1"/>
    <col min="12039" max="12039" width="11.875" style="7" customWidth="1"/>
    <col min="12040" max="12040" width="12.25" style="7" customWidth="1"/>
    <col min="12041" max="12285" width="9" style="7"/>
    <col min="12286" max="12286" width="5" style="7" customWidth="1"/>
    <col min="12287" max="12287" width="19.625" style="7" customWidth="1"/>
    <col min="12288" max="12288" width="11.375" style="7" customWidth="1"/>
    <col min="12289" max="12289" width="9.875" style="7" customWidth="1"/>
    <col min="12290" max="12290" width="13.5" style="7" customWidth="1"/>
    <col min="12291" max="12291" width="8.875" style="7" customWidth="1"/>
    <col min="12292" max="12292" width="14.25" style="7" customWidth="1"/>
    <col min="12293" max="12293" width="12.125" style="7" customWidth="1"/>
    <col min="12294" max="12294" width="10" style="7" customWidth="1"/>
    <col min="12295" max="12295" width="11.875" style="7" customWidth="1"/>
    <col min="12296" max="12296" width="12.25" style="7" customWidth="1"/>
    <col min="12297" max="12541" width="9" style="7"/>
    <col min="12542" max="12542" width="5" style="7" customWidth="1"/>
    <col min="12543" max="12543" width="19.625" style="7" customWidth="1"/>
    <col min="12544" max="12544" width="11.375" style="7" customWidth="1"/>
    <col min="12545" max="12545" width="9.875" style="7" customWidth="1"/>
    <col min="12546" max="12546" width="13.5" style="7" customWidth="1"/>
    <col min="12547" max="12547" width="8.875" style="7" customWidth="1"/>
    <col min="12548" max="12548" width="14.25" style="7" customWidth="1"/>
    <col min="12549" max="12549" width="12.125" style="7" customWidth="1"/>
    <col min="12550" max="12550" width="10" style="7" customWidth="1"/>
    <col min="12551" max="12551" width="11.875" style="7" customWidth="1"/>
    <col min="12552" max="12552" width="12.25" style="7" customWidth="1"/>
    <col min="12553" max="12797" width="9" style="7"/>
    <col min="12798" max="12798" width="5" style="7" customWidth="1"/>
    <col min="12799" max="12799" width="19.625" style="7" customWidth="1"/>
    <col min="12800" max="12800" width="11.375" style="7" customWidth="1"/>
    <col min="12801" max="12801" width="9.875" style="7" customWidth="1"/>
    <col min="12802" max="12802" width="13.5" style="7" customWidth="1"/>
    <col min="12803" max="12803" width="8.875" style="7" customWidth="1"/>
    <col min="12804" max="12804" width="14.25" style="7" customWidth="1"/>
    <col min="12805" max="12805" width="12.125" style="7" customWidth="1"/>
    <col min="12806" max="12806" width="10" style="7" customWidth="1"/>
    <col min="12807" max="12807" width="11.875" style="7" customWidth="1"/>
    <col min="12808" max="12808" width="12.25" style="7" customWidth="1"/>
    <col min="12809" max="13053" width="9" style="7"/>
    <col min="13054" max="13054" width="5" style="7" customWidth="1"/>
    <col min="13055" max="13055" width="19.625" style="7" customWidth="1"/>
    <col min="13056" max="13056" width="11.375" style="7" customWidth="1"/>
    <col min="13057" max="13057" width="9.875" style="7" customWidth="1"/>
    <col min="13058" max="13058" width="13.5" style="7" customWidth="1"/>
    <col min="13059" max="13059" width="8.875" style="7" customWidth="1"/>
    <col min="13060" max="13060" width="14.25" style="7" customWidth="1"/>
    <col min="13061" max="13061" width="12.125" style="7" customWidth="1"/>
    <col min="13062" max="13062" width="10" style="7" customWidth="1"/>
    <col min="13063" max="13063" width="11.875" style="7" customWidth="1"/>
    <col min="13064" max="13064" width="12.25" style="7" customWidth="1"/>
    <col min="13065" max="13309" width="9" style="7"/>
    <col min="13310" max="13310" width="5" style="7" customWidth="1"/>
    <col min="13311" max="13311" width="19.625" style="7" customWidth="1"/>
    <col min="13312" max="13312" width="11.375" style="7" customWidth="1"/>
    <col min="13313" max="13313" width="9.875" style="7" customWidth="1"/>
    <col min="13314" max="13314" width="13.5" style="7" customWidth="1"/>
    <col min="13315" max="13315" width="8.875" style="7" customWidth="1"/>
    <col min="13316" max="13316" width="14.25" style="7" customWidth="1"/>
    <col min="13317" max="13317" width="12.125" style="7" customWidth="1"/>
    <col min="13318" max="13318" width="10" style="7" customWidth="1"/>
    <col min="13319" max="13319" width="11.875" style="7" customWidth="1"/>
    <col min="13320" max="13320" width="12.25" style="7" customWidth="1"/>
    <col min="13321" max="13565" width="9" style="7"/>
    <col min="13566" max="13566" width="5" style="7" customWidth="1"/>
    <col min="13567" max="13567" width="19.625" style="7" customWidth="1"/>
    <col min="13568" max="13568" width="11.375" style="7" customWidth="1"/>
    <col min="13569" max="13569" width="9.875" style="7" customWidth="1"/>
    <col min="13570" max="13570" width="13.5" style="7" customWidth="1"/>
    <col min="13571" max="13571" width="8.875" style="7" customWidth="1"/>
    <col min="13572" max="13572" width="14.25" style="7" customWidth="1"/>
    <col min="13573" max="13573" width="12.125" style="7" customWidth="1"/>
    <col min="13574" max="13574" width="10" style="7" customWidth="1"/>
    <col min="13575" max="13575" width="11.875" style="7" customWidth="1"/>
    <col min="13576" max="13576" width="12.25" style="7" customWidth="1"/>
    <col min="13577" max="13821" width="9" style="7"/>
    <col min="13822" max="13822" width="5" style="7" customWidth="1"/>
    <col min="13823" max="13823" width="19.625" style="7" customWidth="1"/>
    <col min="13824" max="13824" width="11.375" style="7" customWidth="1"/>
    <col min="13825" max="13825" width="9.875" style="7" customWidth="1"/>
    <col min="13826" max="13826" width="13.5" style="7" customWidth="1"/>
    <col min="13827" max="13827" width="8.875" style="7" customWidth="1"/>
    <col min="13828" max="13828" width="14.25" style="7" customWidth="1"/>
    <col min="13829" max="13829" width="12.125" style="7" customWidth="1"/>
    <col min="13830" max="13830" width="10" style="7" customWidth="1"/>
    <col min="13831" max="13831" width="11.875" style="7" customWidth="1"/>
    <col min="13832" max="13832" width="12.25" style="7" customWidth="1"/>
    <col min="13833" max="14077" width="9" style="7"/>
    <col min="14078" max="14078" width="5" style="7" customWidth="1"/>
    <col min="14079" max="14079" width="19.625" style="7" customWidth="1"/>
    <col min="14080" max="14080" width="11.375" style="7" customWidth="1"/>
    <col min="14081" max="14081" width="9.875" style="7" customWidth="1"/>
    <col min="14082" max="14082" width="13.5" style="7" customWidth="1"/>
    <col min="14083" max="14083" width="8.875" style="7" customWidth="1"/>
    <col min="14084" max="14084" width="14.25" style="7" customWidth="1"/>
    <col min="14085" max="14085" width="12.125" style="7" customWidth="1"/>
    <col min="14086" max="14086" width="10" style="7" customWidth="1"/>
    <col min="14087" max="14087" width="11.875" style="7" customWidth="1"/>
    <col min="14088" max="14088" width="12.25" style="7" customWidth="1"/>
    <col min="14089" max="14333" width="9" style="7"/>
    <col min="14334" max="14334" width="5" style="7" customWidth="1"/>
    <col min="14335" max="14335" width="19.625" style="7" customWidth="1"/>
    <col min="14336" max="14336" width="11.375" style="7" customWidth="1"/>
    <col min="14337" max="14337" width="9.875" style="7" customWidth="1"/>
    <col min="14338" max="14338" width="13.5" style="7" customWidth="1"/>
    <col min="14339" max="14339" width="8.875" style="7" customWidth="1"/>
    <col min="14340" max="14340" width="14.25" style="7" customWidth="1"/>
    <col min="14341" max="14341" width="12.125" style="7" customWidth="1"/>
    <col min="14342" max="14342" width="10" style="7" customWidth="1"/>
    <col min="14343" max="14343" width="11.875" style="7" customWidth="1"/>
    <col min="14344" max="14344" width="12.25" style="7" customWidth="1"/>
    <col min="14345" max="14589" width="9" style="7"/>
    <col min="14590" max="14590" width="5" style="7" customWidth="1"/>
    <col min="14591" max="14591" width="19.625" style="7" customWidth="1"/>
    <col min="14592" max="14592" width="11.375" style="7" customWidth="1"/>
    <col min="14593" max="14593" width="9.875" style="7" customWidth="1"/>
    <col min="14594" max="14594" width="13.5" style="7" customWidth="1"/>
    <col min="14595" max="14595" width="8.875" style="7" customWidth="1"/>
    <col min="14596" max="14596" width="14.25" style="7" customWidth="1"/>
    <col min="14597" max="14597" width="12.125" style="7" customWidth="1"/>
    <col min="14598" max="14598" width="10" style="7" customWidth="1"/>
    <col min="14599" max="14599" width="11.875" style="7" customWidth="1"/>
    <col min="14600" max="14600" width="12.25" style="7" customWidth="1"/>
    <col min="14601" max="14845" width="9" style="7"/>
    <col min="14846" max="14846" width="5" style="7" customWidth="1"/>
    <col min="14847" max="14847" width="19.625" style="7" customWidth="1"/>
    <col min="14848" max="14848" width="11.375" style="7" customWidth="1"/>
    <col min="14849" max="14849" width="9.875" style="7" customWidth="1"/>
    <col min="14850" max="14850" width="13.5" style="7" customWidth="1"/>
    <col min="14851" max="14851" width="8.875" style="7" customWidth="1"/>
    <col min="14852" max="14852" width="14.25" style="7" customWidth="1"/>
    <col min="14853" max="14853" width="12.125" style="7" customWidth="1"/>
    <col min="14854" max="14854" width="10" style="7" customWidth="1"/>
    <col min="14855" max="14855" width="11.875" style="7" customWidth="1"/>
    <col min="14856" max="14856" width="12.25" style="7" customWidth="1"/>
    <col min="14857" max="15101" width="9" style="7"/>
    <col min="15102" max="15102" width="5" style="7" customWidth="1"/>
    <col min="15103" max="15103" width="19.625" style="7" customWidth="1"/>
    <col min="15104" max="15104" width="11.375" style="7" customWidth="1"/>
    <col min="15105" max="15105" width="9.875" style="7" customWidth="1"/>
    <col min="15106" max="15106" width="13.5" style="7" customWidth="1"/>
    <col min="15107" max="15107" width="8.875" style="7" customWidth="1"/>
    <col min="15108" max="15108" width="14.25" style="7" customWidth="1"/>
    <col min="15109" max="15109" width="12.125" style="7" customWidth="1"/>
    <col min="15110" max="15110" width="10" style="7" customWidth="1"/>
    <col min="15111" max="15111" width="11.875" style="7" customWidth="1"/>
    <col min="15112" max="15112" width="12.25" style="7" customWidth="1"/>
    <col min="15113" max="15357" width="9" style="7"/>
    <col min="15358" max="15358" width="5" style="7" customWidth="1"/>
    <col min="15359" max="15359" width="19.625" style="7" customWidth="1"/>
    <col min="15360" max="15360" width="11.375" style="7" customWidth="1"/>
    <col min="15361" max="15361" width="9.875" style="7" customWidth="1"/>
    <col min="15362" max="15362" width="13.5" style="7" customWidth="1"/>
    <col min="15363" max="15363" width="8.875" style="7" customWidth="1"/>
    <col min="15364" max="15364" width="14.25" style="7" customWidth="1"/>
    <col min="15365" max="15365" width="12.125" style="7" customWidth="1"/>
    <col min="15366" max="15366" width="10" style="7" customWidth="1"/>
    <col min="15367" max="15367" width="11.875" style="7" customWidth="1"/>
    <col min="15368" max="15368" width="12.25" style="7" customWidth="1"/>
    <col min="15369" max="15613" width="9" style="7"/>
    <col min="15614" max="15614" width="5" style="7" customWidth="1"/>
    <col min="15615" max="15615" width="19.625" style="7" customWidth="1"/>
    <col min="15616" max="15616" width="11.375" style="7" customWidth="1"/>
    <col min="15617" max="15617" width="9.875" style="7" customWidth="1"/>
    <col min="15618" max="15618" width="13.5" style="7" customWidth="1"/>
    <col min="15619" max="15619" width="8.875" style="7" customWidth="1"/>
    <col min="15620" max="15620" width="14.25" style="7" customWidth="1"/>
    <col min="15621" max="15621" width="12.125" style="7" customWidth="1"/>
    <col min="15622" max="15622" width="10" style="7" customWidth="1"/>
    <col min="15623" max="15623" width="11.875" style="7" customWidth="1"/>
    <col min="15624" max="15624" width="12.25" style="7" customWidth="1"/>
    <col min="15625" max="15869" width="9" style="7"/>
    <col min="15870" max="15870" width="5" style="7" customWidth="1"/>
    <col min="15871" max="15871" width="19.625" style="7" customWidth="1"/>
    <col min="15872" max="15872" width="11.375" style="7" customWidth="1"/>
    <col min="15873" max="15873" width="9.875" style="7" customWidth="1"/>
    <col min="15874" max="15874" width="13.5" style="7" customWidth="1"/>
    <col min="15875" max="15875" width="8.875" style="7" customWidth="1"/>
    <col min="15876" max="15876" width="14.25" style="7" customWidth="1"/>
    <col min="15877" max="15877" width="12.125" style="7" customWidth="1"/>
    <col min="15878" max="15878" width="10" style="7" customWidth="1"/>
    <col min="15879" max="15879" width="11.875" style="7" customWidth="1"/>
    <col min="15880" max="15880" width="12.25" style="7" customWidth="1"/>
    <col min="15881" max="16125" width="9" style="7"/>
    <col min="16126" max="16126" width="5" style="7" customWidth="1"/>
    <col min="16127" max="16127" width="19.625" style="7" customWidth="1"/>
    <col min="16128" max="16128" width="11.375" style="7" customWidth="1"/>
    <col min="16129" max="16129" width="9.875" style="7" customWidth="1"/>
    <col min="16130" max="16130" width="13.5" style="7" customWidth="1"/>
    <col min="16131" max="16131" width="8.875" style="7" customWidth="1"/>
    <col min="16132" max="16132" width="14.25" style="7" customWidth="1"/>
    <col min="16133" max="16133" width="12.125" style="7" customWidth="1"/>
    <col min="16134" max="16134" width="10" style="7" customWidth="1"/>
    <col min="16135" max="16135" width="11.875" style="7" customWidth="1"/>
    <col min="16136" max="16136" width="12.25" style="7" customWidth="1"/>
    <col min="16137" max="16384" width="9" style="7"/>
  </cols>
  <sheetData>
    <row r="1" spans="1:24">
      <c r="A1" s="834" t="s">
        <v>0</v>
      </c>
      <c r="B1" s="834"/>
      <c r="J1" s="834" t="s">
        <v>196</v>
      </c>
      <c r="K1" s="834"/>
    </row>
    <row r="2" spans="1:24" ht="43.5" customHeight="1">
      <c r="A2" s="818" t="s">
        <v>197</v>
      </c>
      <c r="B2" s="818"/>
      <c r="C2" s="818"/>
      <c r="D2" s="818"/>
      <c r="E2" s="818"/>
      <c r="F2" s="818"/>
      <c r="G2" s="818"/>
      <c r="H2" s="818"/>
      <c r="I2" s="818"/>
      <c r="J2" s="818"/>
      <c r="K2" s="818"/>
      <c r="L2" s="10"/>
      <c r="M2" s="10"/>
      <c r="N2" s="10"/>
    </row>
    <row r="3" spans="1:24">
      <c r="A3" s="809" t="s">
        <v>21</v>
      </c>
      <c r="B3" s="809"/>
      <c r="C3" s="809"/>
      <c r="D3" s="809"/>
      <c r="E3" s="809"/>
      <c r="F3" s="809"/>
      <c r="G3" s="809"/>
      <c r="H3" s="809"/>
      <c r="I3" s="809"/>
      <c r="J3" s="809"/>
      <c r="K3" s="809"/>
      <c r="L3" s="11"/>
      <c r="M3" s="11"/>
      <c r="N3" s="11"/>
      <c r="O3" s="11"/>
      <c r="P3" s="11"/>
      <c r="Q3" s="11"/>
      <c r="R3" s="11"/>
      <c r="S3" s="11"/>
      <c r="T3" s="11"/>
      <c r="U3" s="11"/>
      <c r="V3" s="11"/>
      <c r="W3" s="11"/>
      <c r="X3" s="11"/>
    </row>
    <row r="4" spans="1:24" ht="12.75" customHeight="1">
      <c r="A4" s="8"/>
      <c r="B4" s="8"/>
      <c r="C4" s="8"/>
      <c r="D4" s="8"/>
      <c r="E4" s="8"/>
      <c r="F4" s="8"/>
      <c r="G4" s="8"/>
      <c r="H4" s="8"/>
      <c r="I4" s="8"/>
      <c r="J4" s="8"/>
      <c r="K4" s="8"/>
      <c r="L4" s="11"/>
      <c r="M4" s="11"/>
      <c r="N4" s="11"/>
      <c r="O4" s="11"/>
      <c r="P4" s="11"/>
      <c r="Q4" s="11"/>
      <c r="R4" s="11"/>
      <c r="S4" s="11"/>
      <c r="T4" s="11"/>
      <c r="U4" s="11"/>
      <c r="V4" s="11"/>
      <c r="W4" s="11"/>
      <c r="X4" s="11"/>
    </row>
    <row r="5" spans="1:24" ht="26.25" customHeight="1">
      <c r="A5" s="805" t="s">
        <v>2</v>
      </c>
      <c r="B5" s="805" t="s">
        <v>143</v>
      </c>
      <c r="C5" s="805" t="s">
        <v>156</v>
      </c>
      <c r="D5" s="805"/>
      <c r="E5" s="805"/>
      <c r="F5" s="805"/>
      <c r="G5" s="805"/>
      <c r="H5" s="805"/>
      <c r="I5" s="805"/>
      <c r="J5" s="805"/>
      <c r="K5" s="805"/>
      <c r="L5" s="805"/>
      <c r="M5" s="805"/>
    </row>
    <row r="6" spans="1:24" ht="64.5" customHeight="1">
      <c r="A6" s="805"/>
      <c r="B6" s="805"/>
      <c r="C6" s="805" t="s">
        <v>299</v>
      </c>
      <c r="D6" s="805" t="s">
        <v>198</v>
      </c>
      <c r="E6" s="805"/>
      <c r="F6" s="805" t="s">
        <v>300</v>
      </c>
      <c r="G6" s="805"/>
      <c r="H6" s="805" t="s">
        <v>199</v>
      </c>
      <c r="I6" s="805"/>
      <c r="J6" s="805" t="s">
        <v>200</v>
      </c>
      <c r="K6" s="805"/>
      <c r="L6" s="805" t="s">
        <v>201</v>
      </c>
      <c r="M6" s="805"/>
    </row>
    <row r="7" spans="1:24" ht="91.7" customHeight="1">
      <c r="A7" s="805"/>
      <c r="B7" s="805"/>
      <c r="C7" s="805"/>
      <c r="D7" s="146" t="s">
        <v>202</v>
      </c>
      <c r="E7" s="146" t="s">
        <v>203</v>
      </c>
      <c r="F7" s="146" t="s">
        <v>301</v>
      </c>
      <c r="G7" s="146" t="s">
        <v>302</v>
      </c>
      <c r="H7" s="146" t="s">
        <v>164</v>
      </c>
      <c r="I7" s="146" t="s">
        <v>204</v>
      </c>
      <c r="J7" s="146" t="s">
        <v>205</v>
      </c>
      <c r="K7" s="146" t="s">
        <v>206</v>
      </c>
      <c r="L7" s="146" t="s">
        <v>207</v>
      </c>
      <c r="M7" s="146" t="s">
        <v>206</v>
      </c>
    </row>
    <row r="8" spans="1:24" s="6" customFormat="1" ht="21.75" customHeight="1">
      <c r="A8" s="206">
        <v>1</v>
      </c>
      <c r="B8" s="206">
        <v>2</v>
      </c>
      <c r="C8" s="206">
        <v>3</v>
      </c>
      <c r="D8" s="206">
        <v>4</v>
      </c>
      <c r="E8" s="206">
        <v>5</v>
      </c>
      <c r="F8" s="206"/>
      <c r="G8" s="206"/>
      <c r="H8" s="206">
        <v>6</v>
      </c>
      <c r="I8" s="206">
        <v>7</v>
      </c>
      <c r="J8" s="206">
        <v>8</v>
      </c>
      <c r="K8" s="206">
        <v>9</v>
      </c>
      <c r="L8" s="206">
        <v>10</v>
      </c>
      <c r="M8" s="206">
        <v>11</v>
      </c>
    </row>
    <row r="9" spans="1:24" ht="24.75" customHeight="1">
      <c r="A9" s="207"/>
      <c r="B9" s="208" t="s">
        <v>8</v>
      </c>
      <c r="C9" s="209">
        <f>+SUM(C10:C20)</f>
        <v>870.54300000000001</v>
      </c>
      <c r="D9" s="209">
        <f>+SUM(D10:D20)</f>
        <v>632.04000000000008</v>
      </c>
      <c r="E9" s="209">
        <f>+SUM(E10:E20)</f>
        <v>126.408</v>
      </c>
      <c r="F9" s="209">
        <f t="shared" ref="F9:M9" si="0">+SUM(F10:F20)</f>
        <v>12.5</v>
      </c>
      <c r="G9" s="209">
        <f t="shared" si="0"/>
        <v>0.5</v>
      </c>
      <c r="H9" s="209">
        <f t="shared" si="0"/>
        <v>53.792999999999992</v>
      </c>
      <c r="I9" s="209">
        <f t="shared" si="0"/>
        <v>301.13099999999997</v>
      </c>
      <c r="J9" s="209">
        <f t="shared" si="0"/>
        <v>172.20999999999998</v>
      </c>
      <c r="K9" s="209">
        <f t="shared" si="0"/>
        <v>2026</v>
      </c>
      <c r="L9" s="210">
        <f t="shared" si="0"/>
        <v>0</v>
      </c>
      <c r="M9" s="210">
        <f t="shared" si="0"/>
        <v>0</v>
      </c>
      <c r="N9" s="217">
        <f>D9+F9+H9+J9</f>
        <v>870.54300000000012</v>
      </c>
      <c r="O9" s="217">
        <f>C9-N9</f>
        <v>0</v>
      </c>
    </row>
    <row r="10" spans="1:24" ht="24.75" hidden="1" customHeight="1">
      <c r="A10" s="211">
        <v>1</v>
      </c>
      <c r="B10" s="183" t="s">
        <v>29</v>
      </c>
      <c r="C10" s="212">
        <f t="shared" ref="C10:C13" si="1">+D10+H10+J10+L10+F10</f>
        <v>0</v>
      </c>
      <c r="D10" s="212">
        <f>+E10*5</f>
        <v>0</v>
      </c>
      <c r="E10" s="213"/>
      <c r="F10" s="213"/>
      <c r="G10" s="213"/>
      <c r="H10" s="212">
        <f t="shared" ref="H10:H13" si="2">+I10*3</f>
        <v>0</v>
      </c>
      <c r="I10" s="212"/>
      <c r="J10" s="212">
        <f t="shared" ref="J10:J20" si="3">+K10*8.5/100</f>
        <v>0</v>
      </c>
      <c r="K10" s="213"/>
      <c r="L10" s="214"/>
      <c r="M10" s="214"/>
      <c r="N10" s="217">
        <f t="shared" ref="N10:N18" si="4">D10+F10+H10+J10</f>
        <v>0</v>
      </c>
      <c r="O10" s="217">
        <f t="shared" ref="O10:O18" si="5">C10-N10</f>
        <v>0</v>
      </c>
    </row>
    <row r="11" spans="1:24" ht="24.75" hidden="1" customHeight="1">
      <c r="A11" s="211">
        <v>2</v>
      </c>
      <c r="B11" s="189" t="s">
        <v>30</v>
      </c>
      <c r="C11" s="212">
        <f t="shared" si="1"/>
        <v>0</v>
      </c>
      <c r="D11" s="212">
        <f t="shared" ref="D11:D20" si="6">+E11*5</f>
        <v>0</v>
      </c>
      <c r="E11" s="213"/>
      <c r="F11" s="213"/>
      <c r="G11" s="213"/>
      <c r="H11" s="212">
        <f t="shared" si="2"/>
        <v>0</v>
      </c>
      <c r="I11" s="212"/>
      <c r="J11" s="212">
        <f t="shared" si="3"/>
        <v>0</v>
      </c>
      <c r="K11" s="213"/>
      <c r="L11" s="214"/>
      <c r="M11" s="214"/>
      <c r="N11" s="217">
        <f t="shared" si="4"/>
        <v>0</v>
      </c>
      <c r="O11" s="217">
        <f t="shared" si="5"/>
        <v>0</v>
      </c>
    </row>
    <row r="12" spans="1:24" ht="24.75" hidden="1" customHeight="1">
      <c r="A12" s="211">
        <v>3</v>
      </c>
      <c r="B12" s="189" t="s">
        <v>31</v>
      </c>
      <c r="C12" s="212">
        <f t="shared" si="1"/>
        <v>0</v>
      </c>
      <c r="D12" s="212">
        <f t="shared" si="6"/>
        <v>0</v>
      </c>
      <c r="E12" s="213"/>
      <c r="F12" s="213"/>
      <c r="G12" s="213"/>
      <c r="H12" s="212">
        <f t="shared" si="2"/>
        <v>0</v>
      </c>
      <c r="I12" s="212"/>
      <c r="J12" s="212">
        <f t="shared" si="3"/>
        <v>0</v>
      </c>
      <c r="K12" s="213"/>
      <c r="L12" s="214"/>
      <c r="M12" s="214"/>
      <c r="N12" s="217">
        <f t="shared" si="4"/>
        <v>0</v>
      </c>
      <c r="O12" s="217">
        <f t="shared" si="5"/>
        <v>0</v>
      </c>
    </row>
    <row r="13" spans="1:24" ht="24.75" hidden="1" customHeight="1">
      <c r="A13" s="211">
        <v>4</v>
      </c>
      <c r="B13" s="189" t="s">
        <v>32</v>
      </c>
      <c r="C13" s="212">
        <f t="shared" si="1"/>
        <v>0</v>
      </c>
      <c r="D13" s="212">
        <f t="shared" si="6"/>
        <v>0</v>
      </c>
      <c r="E13" s="213"/>
      <c r="F13" s="213"/>
      <c r="G13" s="213"/>
      <c r="H13" s="212">
        <f t="shared" si="2"/>
        <v>0</v>
      </c>
      <c r="I13" s="212"/>
      <c r="J13" s="212">
        <f t="shared" si="3"/>
        <v>0</v>
      </c>
      <c r="K13" s="213"/>
      <c r="L13" s="214"/>
      <c r="M13" s="214"/>
      <c r="N13" s="217">
        <f t="shared" si="4"/>
        <v>0</v>
      </c>
      <c r="O13" s="217">
        <f t="shared" si="5"/>
        <v>0</v>
      </c>
    </row>
    <row r="14" spans="1:24" ht="24.75" customHeight="1">
      <c r="A14" s="211">
        <v>1</v>
      </c>
      <c r="B14" s="154" t="s">
        <v>33</v>
      </c>
      <c r="C14" s="212">
        <f>+D14+H14+J14+L14+F14</f>
        <v>18.308</v>
      </c>
      <c r="D14" s="212">
        <v>2.9</v>
      </c>
      <c r="E14" s="212">
        <v>0.57999999999999996</v>
      </c>
      <c r="F14" s="212"/>
      <c r="G14" s="212"/>
      <c r="H14" s="212">
        <v>15.408000000000001</v>
      </c>
      <c r="I14" s="212">
        <v>288.33600000000001</v>
      </c>
      <c r="J14" s="212">
        <v>0</v>
      </c>
      <c r="K14" s="212">
        <v>0</v>
      </c>
      <c r="L14" s="214"/>
      <c r="M14" s="214"/>
      <c r="N14" s="217">
        <f t="shared" si="4"/>
        <v>18.308</v>
      </c>
      <c r="O14" s="217">
        <f t="shared" si="5"/>
        <v>0</v>
      </c>
    </row>
    <row r="15" spans="1:24" ht="24.75" hidden="1" customHeight="1">
      <c r="A15" s="211">
        <v>6</v>
      </c>
      <c r="B15" s="154" t="s">
        <v>171</v>
      </c>
      <c r="C15" s="212">
        <f t="shared" ref="C15:C20" si="7">+D15+H15+J15+L15+F15</f>
        <v>0</v>
      </c>
      <c r="D15" s="212">
        <f t="shared" si="6"/>
        <v>0</v>
      </c>
      <c r="E15" s="213"/>
      <c r="F15" s="213"/>
      <c r="G15" s="213"/>
      <c r="H15" s="212">
        <f>+I15*3</f>
        <v>0</v>
      </c>
      <c r="I15" s="212"/>
      <c r="J15" s="212">
        <f t="shared" si="3"/>
        <v>0</v>
      </c>
      <c r="K15" s="213"/>
      <c r="L15" s="214"/>
      <c r="M15" s="214"/>
      <c r="N15" s="217">
        <f t="shared" si="4"/>
        <v>0</v>
      </c>
      <c r="O15" s="217">
        <f t="shared" si="5"/>
        <v>0</v>
      </c>
    </row>
    <row r="16" spans="1:24" ht="24.75" customHeight="1">
      <c r="A16" s="211">
        <v>2</v>
      </c>
      <c r="B16" s="154" t="s">
        <v>35</v>
      </c>
      <c r="C16" s="212">
        <f t="shared" si="7"/>
        <v>23.36</v>
      </c>
      <c r="D16" s="212">
        <v>11.195</v>
      </c>
      <c r="E16" s="212">
        <v>2.2389999999999999</v>
      </c>
      <c r="F16" s="212">
        <v>0</v>
      </c>
      <c r="G16" s="212">
        <v>0</v>
      </c>
      <c r="H16" s="212">
        <v>1.9649999999999999</v>
      </c>
      <c r="I16" s="212">
        <v>0.65499999999999992</v>
      </c>
      <c r="J16" s="212">
        <v>10.199999999999999</v>
      </c>
      <c r="K16" s="212">
        <v>120</v>
      </c>
      <c r="L16" s="214"/>
      <c r="M16" s="214"/>
      <c r="N16" s="217">
        <f t="shared" si="4"/>
        <v>23.36</v>
      </c>
      <c r="O16" s="217">
        <f t="shared" si="5"/>
        <v>0</v>
      </c>
    </row>
    <row r="17" spans="1:15" ht="24.75" customHeight="1">
      <c r="A17" s="211">
        <v>3</v>
      </c>
      <c r="B17" s="154" t="s">
        <v>36</v>
      </c>
      <c r="C17" s="212">
        <f t="shared" si="7"/>
        <v>507.37500000000006</v>
      </c>
      <c r="D17" s="212">
        <v>296.44500000000005</v>
      </c>
      <c r="E17" s="212">
        <v>59.289000000000001</v>
      </c>
      <c r="F17" s="212">
        <v>12.5</v>
      </c>
      <c r="G17" s="212">
        <v>0.5</v>
      </c>
      <c r="H17" s="212">
        <v>36.419999999999995</v>
      </c>
      <c r="I17" s="212">
        <v>12.139999999999999</v>
      </c>
      <c r="J17" s="212">
        <v>162.01</v>
      </c>
      <c r="K17" s="212">
        <v>1906</v>
      </c>
      <c r="L17" s="215">
        <v>0</v>
      </c>
      <c r="M17" s="215">
        <v>0</v>
      </c>
      <c r="N17" s="217">
        <f t="shared" si="4"/>
        <v>507.37500000000006</v>
      </c>
      <c r="O17" s="217">
        <f t="shared" si="5"/>
        <v>0</v>
      </c>
    </row>
    <row r="18" spans="1:15" ht="24.75" customHeight="1">
      <c r="A18" s="211">
        <v>4</v>
      </c>
      <c r="B18" s="163" t="s">
        <v>37</v>
      </c>
      <c r="C18" s="212">
        <f t="shared" si="7"/>
        <v>321.5</v>
      </c>
      <c r="D18" s="212">
        <v>321.5</v>
      </c>
      <c r="E18" s="212">
        <v>64.3</v>
      </c>
      <c r="F18" s="212">
        <v>0</v>
      </c>
      <c r="G18" s="212">
        <v>0</v>
      </c>
      <c r="H18" s="212">
        <v>0</v>
      </c>
      <c r="I18" s="212">
        <v>0</v>
      </c>
      <c r="J18" s="212">
        <v>0</v>
      </c>
      <c r="K18" s="212">
        <v>0</v>
      </c>
      <c r="L18" s="215"/>
      <c r="M18" s="215"/>
      <c r="N18" s="217">
        <f t="shared" si="4"/>
        <v>321.5</v>
      </c>
      <c r="O18" s="217">
        <f t="shared" si="5"/>
        <v>0</v>
      </c>
    </row>
    <row r="19" spans="1:15" ht="24.75" hidden="1" customHeight="1">
      <c r="A19" s="211">
        <v>10</v>
      </c>
      <c r="B19" s="163" t="s">
        <v>38</v>
      </c>
      <c r="C19" s="212">
        <f t="shared" si="7"/>
        <v>0</v>
      </c>
      <c r="D19" s="212">
        <f t="shared" si="6"/>
        <v>0</v>
      </c>
      <c r="E19" s="213"/>
      <c r="F19" s="213"/>
      <c r="G19" s="213"/>
      <c r="H19" s="212">
        <f t="shared" ref="H19" si="8">+I19*3</f>
        <v>0</v>
      </c>
      <c r="I19" s="212"/>
      <c r="J19" s="212">
        <f t="shared" si="3"/>
        <v>0</v>
      </c>
      <c r="K19" s="213"/>
      <c r="L19" s="214"/>
      <c r="M19" s="214"/>
    </row>
    <row r="20" spans="1:15" ht="24.75" hidden="1" customHeight="1">
      <c r="A20" s="211">
        <v>11</v>
      </c>
      <c r="B20" s="163" t="s">
        <v>39</v>
      </c>
      <c r="C20" s="212">
        <f t="shared" si="7"/>
        <v>0</v>
      </c>
      <c r="D20" s="212">
        <f t="shared" si="6"/>
        <v>0</v>
      </c>
      <c r="E20" s="213"/>
      <c r="F20" s="213"/>
      <c r="G20" s="213"/>
      <c r="H20" s="212">
        <f>+I20*3</f>
        <v>0</v>
      </c>
      <c r="I20" s="212"/>
      <c r="J20" s="212">
        <f t="shared" si="3"/>
        <v>0</v>
      </c>
      <c r="K20" s="213"/>
      <c r="L20" s="214"/>
      <c r="M20" s="214"/>
    </row>
    <row r="21" spans="1:15" ht="6" customHeight="1">
      <c r="A21" s="196"/>
      <c r="B21" s="196"/>
      <c r="C21" s="216"/>
      <c r="D21" s="216"/>
      <c r="E21" s="216"/>
      <c r="F21" s="216"/>
      <c r="G21" s="216"/>
      <c r="H21" s="216"/>
      <c r="I21" s="216"/>
      <c r="J21" s="216"/>
      <c r="K21" s="216"/>
      <c r="L21" s="196"/>
      <c r="M21" s="196"/>
    </row>
  </sheetData>
  <mergeCells count="13">
    <mergeCell ref="L6:M6"/>
    <mergeCell ref="A1:B1"/>
    <mergeCell ref="J1:K1"/>
    <mergeCell ref="A2:K2"/>
    <mergeCell ref="A3:K3"/>
    <mergeCell ref="C5:M5"/>
    <mergeCell ref="D6:E6"/>
    <mergeCell ref="F6:G6"/>
    <mergeCell ref="H6:I6"/>
    <mergeCell ref="J6:K6"/>
    <mergeCell ref="A5:A7"/>
    <mergeCell ref="B5:B7"/>
    <mergeCell ref="C6:C7"/>
  </mergeCells>
  <printOptions horizontalCentered="1"/>
  <pageMargins left="0.3" right="0.22" top="0.42" bottom="0.74803149606299202" header="0.3"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6"/>
  <sheetViews>
    <sheetView zoomScale="85" zoomScaleNormal="85" workbookViewId="0">
      <pane xSplit="2" ySplit="10" topLeftCell="I27" activePane="bottomRight" state="frozen"/>
      <selection pane="topRight" activeCell="C1" sqref="C1"/>
      <selection pane="bottomLeft" activeCell="A11" sqref="A11"/>
      <selection pane="bottomRight" activeCell="K38" sqref="K38"/>
    </sheetView>
  </sheetViews>
  <sheetFormatPr defaultRowHeight="15.75"/>
  <cols>
    <col min="1" max="1" width="5.375" style="140" customWidth="1"/>
    <col min="2" max="2" width="47.5" style="140" customWidth="1"/>
    <col min="3" max="3" width="9.5" style="359" customWidth="1"/>
    <col min="4" max="4" width="6.625" style="360" customWidth="1"/>
    <col min="5" max="5" width="11.125" style="140" customWidth="1"/>
    <col min="6" max="6" width="13.25" style="140" customWidth="1"/>
    <col min="7" max="7" width="9.125" style="140" customWidth="1"/>
    <col min="8" max="8" width="8.625" style="140" customWidth="1"/>
    <col min="9" max="9" width="9.625" style="140" bestFit="1" customWidth="1"/>
    <col min="10" max="10" width="8.375" style="140" bestFit="1" customWidth="1"/>
    <col min="11" max="12" width="8.375" style="140" customWidth="1"/>
    <col min="13" max="13" width="11.625" style="140" customWidth="1"/>
    <col min="14" max="14" width="14.75" style="140" customWidth="1"/>
    <col min="15" max="15" width="12" style="140" customWidth="1"/>
    <col min="16" max="20" width="8.375" style="140" customWidth="1"/>
    <col min="21" max="21" width="10.75" style="140" customWidth="1"/>
    <col min="22" max="23" width="12" style="140" customWidth="1"/>
    <col min="24" max="24" width="8.375" style="140" customWidth="1"/>
    <col min="25" max="25" width="9.375" style="140" customWidth="1"/>
    <col min="26" max="27" width="12.25" style="365" customWidth="1"/>
    <col min="28" max="28" width="9.875" style="140" bestFit="1" customWidth="1"/>
  </cols>
  <sheetData>
    <row r="1" spans="1:28" ht="18.75">
      <c r="A1" s="665" t="s">
        <v>506</v>
      </c>
      <c r="B1" s="665"/>
      <c r="I1" s="666" t="s">
        <v>507</v>
      </c>
      <c r="J1" s="666"/>
      <c r="K1" s="666"/>
      <c r="L1" s="666"/>
      <c r="M1" s="666"/>
      <c r="N1" s="666"/>
      <c r="O1" s="666"/>
      <c r="P1" s="666"/>
      <c r="Q1" s="666"/>
      <c r="R1" s="666"/>
      <c r="S1" s="666"/>
      <c r="T1" s="666"/>
      <c r="U1" s="666"/>
      <c r="V1" s="666"/>
      <c r="W1" s="666"/>
      <c r="X1" s="666"/>
      <c r="Y1" s="666"/>
      <c r="Z1" s="666"/>
      <c r="AA1" s="478"/>
    </row>
    <row r="2" spans="1:28" ht="38.25" customHeight="1">
      <c r="A2" s="659" t="s">
        <v>508</v>
      </c>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479"/>
    </row>
    <row r="3" spans="1:28" ht="38.25" customHeight="1">
      <c r="A3" s="660" t="s">
        <v>509</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480"/>
    </row>
    <row r="4" spans="1:28" ht="18.75" hidden="1">
      <c r="A4" s="361"/>
      <c r="B4" s="362" t="str">
        <f>"Tỉnh, thành phố: "&amp;[17]Tỉnh!B4</f>
        <v>Tỉnh, thành phố: ĐIỆN BIÊN</v>
      </c>
      <c r="C4" s="363"/>
      <c r="D4" s="363"/>
      <c r="E4" s="364"/>
      <c r="F4" s="667"/>
      <c r="G4" s="668"/>
      <c r="H4" s="363"/>
      <c r="I4" s="363"/>
      <c r="J4" s="363"/>
      <c r="K4" s="363"/>
      <c r="L4" s="363"/>
      <c r="M4" s="363"/>
      <c r="N4" s="363"/>
      <c r="O4" s="363"/>
      <c r="P4" s="363"/>
      <c r="Q4" s="363"/>
      <c r="R4" s="363"/>
      <c r="S4" s="363"/>
      <c r="T4" s="363"/>
      <c r="U4" s="363"/>
      <c r="V4" s="363"/>
      <c r="W4" s="363"/>
      <c r="X4" s="363"/>
      <c r="Y4" s="363"/>
    </row>
    <row r="5" spans="1:28" ht="33.950000000000003" hidden="1" customHeight="1">
      <c r="A5" s="361"/>
      <c r="B5" s="362"/>
      <c r="C5" s="363"/>
      <c r="D5" s="363"/>
      <c r="E5" s="364"/>
      <c r="F5" s="363"/>
      <c r="G5" s="363"/>
      <c r="H5" s="363"/>
      <c r="I5" s="363"/>
      <c r="J5" s="363"/>
      <c r="K5" s="363"/>
      <c r="L5" s="363"/>
      <c r="M5" s="363"/>
      <c r="N5" s="363"/>
      <c r="O5" s="363"/>
      <c r="P5" s="363"/>
      <c r="Q5" s="363"/>
      <c r="R5" s="363"/>
      <c r="S5" s="363"/>
      <c r="T5" s="363"/>
      <c r="U5" s="363"/>
      <c r="V5" s="363"/>
      <c r="W5" s="363"/>
      <c r="X5" s="363"/>
      <c r="Y5" s="363"/>
    </row>
    <row r="6" spans="1:28">
      <c r="A6" s="366"/>
      <c r="B6" s="366"/>
      <c r="C6" s="367"/>
      <c r="D6" s="368"/>
      <c r="E6" s="366"/>
      <c r="F6" s="664"/>
      <c r="G6" s="664"/>
      <c r="H6" s="481"/>
      <c r="I6" s="481"/>
      <c r="J6" s="481"/>
      <c r="K6" s="481"/>
      <c r="L6" s="481"/>
      <c r="M6" s="481"/>
      <c r="N6" s="481"/>
      <c r="O6" s="481"/>
      <c r="P6" s="481"/>
      <c r="Q6" s="481"/>
      <c r="R6" s="481"/>
      <c r="S6" s="481"/>
      <c r="T6" s="481"/>
      <c r="U6" s="481"/>
      <c r="V6" s="481"/>
      <c r="W6" s="481"/>
      <c r="X6" s="481"/>
      <c r="Y6" s="481"/>
      <c r="Z6" s="481"/>
      <c r="AA6" s="482" t="s">
        <v>219</v>
      </c>
    </row>
    <row r="7" spans="1:28" s="370" customFormat="1" ht="28.5" customHeight="1">
      <c r="A7" s="675" t="s">
        <v>2</v>
      </c>
      <c r="B7" s="675" t="s">
        <v>220</v>
      </c>
      <c r="C7" s="669" t="s">
        <v>221</v>
      </c>
      <c r="D7" s="670"/>
      <c r="E7" s="670"/>
      <c r="F7" s="670"/>
      <c r="G7" s="670"/>
      <c r="H7" s="670"/>
      <c r="I7" s="670"/>
      <c r="J7" s="670"/>
      <c r="K7" s="669" t="s">
        <v>510</v>
      </c>
      <c r="L7" s="670"/>
      <c r="M7" s="670"/>
      <c r="N7" s="670"/>
      <c r="O7" s="670"/>
      <c r="P7" s="670"/>
      <c r="Q7" s="670"/>
      <c r="R7" s="671"/>
      <c r="S7" s="669" t="s">
        <v>511</v>
      </c>
      <c r="T7" s="670"/>
      <c r="U7" s="670"/>
      <c r="V7" s="670"/>
      <c r="W7" s="670"/>
      <c r="X7" s="670"/>
      <c r="Y7" s="670"/>
      <c r="Z7" s="671"/>
      <c r="AA7" s="672" t="s">
        <v>98</v>
      </c>
      <c r="AB7" s="369"/>
    </row>
    <row r="8" spans="1:28" s="372" customFormat="1" ht="49.5" customHeight="1">
      <c r="A8" s="675"/>
      <c r="B8" s="675"/>
      <c r="C8" s="675" t="s">
        <v>42</v>
      </c>
      <c r="D8" s="675" t="s">
        <v>48</v>
      </c>
      <c r="E8" s="675" t="s">
        <v>441</v>
      </c>
      <c r="F8" s="675" t="s">
        <v>222</v>
      </c>
      <c r="G8" s="675" t="s">
        <v>223</v>
      </c>
      <c r="H8" s="675" t="s">
        <v>224</v>
      </c>
      <c r="I8" s="675" t="s">
        <v>225</v>
      </c>
      <c r="J8" s="675"/>
      <c r="K8" s="675" t="s">
        <v>42</v>
      </c>
      <c r="L8" s="675" t="s">
        <v>48</v>
      </c>
      <c r="M8" s="675" t="s">
        <v>441</v>
      </c>
      <c r="N8" s="675" t="s">
        <v>512</v>
      </c>
      <c r="O8" s="675" t="s">
        <v>223</v>
      </c>
      <c r="P8" s="675" t="s">
        <v>224</v>
      </c>
      <c r="Q8" s="675" t="s">
        <v>225</v>
      </c>
      <c r="R8" s="675"/>
      <c r="S8" s="675" t="s">
        <v>42</v>
      </c>
      <c r="T8" s="675" t="s">
        <v>48</v>
      </c>
      <c r="U8" s="675" t="s">
        <v>441</v>
      </c>
      <c r="V8" s="675" t="s">
        <v>512</v>
      </c>
      <c r="W8" s="675" t="s">
        <v>223</v>
      </c>
      <c r="X8" s="675" t="s">
        <v>224</v>
      </c>
      <c r="Y8" s="675" t="s">
        <v>225</v>
      </c>
      <c r="Z8" s="675"/>
      <c r="AA8" s="673"/>
      <c r="AB8" s="371"/>
    </row>
    <row r="9" spans="1:28" s="372" customFormat="1" ht="54.75" customHeight="1" thickBot="1">
      <c r="A9" s="676"/>
      <c r="B9" s="676"/>
      <c r="C9" s="676"/>
      <c r="D9" s="676"/>
      <c r="E9" s="676"/>
      <c r="F9" s="676"/>
      <c r="G9" s="676"/>
      <c r="H9" s="676"/>
      <c r="I9" s="483" t="s">
        <v>226</v>
      </c>
      <c r="J9" s="483" t="s">
        <v>227</v>
      </c>
      <c r="K9" s="676"/>
      <c r="L9" s="676"/>
      <c r="M9" s="676"/>
      <c r="N9" s="676"/>
      <c r="O9" s="676"/>
      <c r="P9" s="676"/>
      <c r="Q9" s="483" t="s">
        <v>226</v>
      </c>
      <c r="R9" s="483" t="s">
        <v>227</v>
      </c>
      <c r="S9" s="676"/>
      <c r="T9" s="676"/>
      <c r="U9" s="676"/>
      <c r="V9" s="676"/>
      <c r="W9" s="676"/>
      <c r="X9" s="676"/>
      <c r="Y9" s="483" t="s">
        <v>226</v>
      </c>
      <c r="Z9" s="483" t="s">
        <v>227</v>
      </c>
      <c r="AA9" s="674"/>
      <c r="AB9" s="371"/>
    </row>
    <row r="10" spans="1:28" s="377" customFormat="1" ht="24" customHeight="1">
      <c r="A10" s="350" t="s">
        <v>6</v>
      </c>
      <c r="B10" s="350" t="s">
        <v>7</v>
      </c>
      <c r="C10" s="350">
        <v>1</v>
      </c>
      <c r="D10" s="484">
        <v>2</v>
      </c>
      <c r="E10" s="350">
        <v>3</v>
      </c>
      <c r="F10" s="350">
        <v>4</v>
      </c>
      <c r="G10" s="350">
        <f t="shared" ref="G10" si="0">F10+1</f>
        <v>5</v>
      </c>
      <c r="H10" s="350">
        <v>6</v>
      </c>
      <c r="I10" s="350">
        <v>7</v>
      </c>
      <c r="J10" s="350">
        <v>8</v>
      </c>
      <c r="K10" s="350">
        <v>9</v>
      </c>
      <c r="L10" s="350">
        <v>10</v>
      </c>
      <c r="M10" s="350">
        <v>11</v>
      </c>
      <c r="N10" s="350">
        <v>12</v>
      </c>
      <c r="O10" s="350">
        <v>13</v>
      </c>
      <c r="P10" s="350">
        <v>14</v>
      </c>
      <c r="Q10" s="350">
        <v>15</v>
      </c>
      <c r="R10" s="350">
        <v>16</v>
      </c>
      <c r="S10" s="350">
        <v>17</v>
      </c>
      <c r="T10" s="350">
        <v>18</v>
      </c>
      <c r="U10" s="350">
        <v>19</v>
      </c>
      <c r="V10" s="350">
        <v>20</v>
      </c>
      <c r="W10" s="350">
        <v>21</v>
      </c>
      <c r="X10" s="350">
        <v>22</v>
      </c>
      <c r="Y10" s="350">
        <v>23</v>
      </c>
      <c r="Z10" s="350">
        <v>24</v>
      </c>
      <c r="AA10" s="350">
        <v>25</v>
      </c>
      <c r="AB10" s="376"/>
    </row>
    <row r="11" spans="1:28" ht="26.25" customHeight="1">
      <c r="A11" s="485"/>
      <c r="B11" s="486" t="s">
        <v>4</v>
      </c>
      <c r="C11" s="487"/>
      <c r="D11" s="488"/>
      <c r="E11" s="487"/>
      <c r="F11" s="487"/>
      <c r="G11" s="487"/>
      <c r="H11" s="487"/>
      <c r="I11" s="487"/>
      <c r="J11" s="487"/>
      <c r="K11" s="487"/>
      <c r="L11" s="487"/>
      <c r="M11" s="487"/>
      <c r="N11" s="487"/>
      <c r="O11" s="487"/>
      <c r="P11" s="487"/>
      <c r="Q11" s="487"/>
      <c r="R11" s="487"/>
      <c r="S11" s="487"/>
      <c r="T11" s="487"/>
      <c r="U11" s="487"/>
      <c r="V11" s="487"/>
      <c r="W11" s="487"/>
      <c r="X11" s="487"/>
      <c r="Y11" s="487"/>
      <c r="Z11" s="489"/>
      <c r="AA11" s="489"/>
    </row>
    <row r="12" spans="1:28" ht="47.25" customHeight="1">
      <c r="A12" s="497" t="s">
        <v>9</v>
      </c>
      <c r="B12" s="498" t="s">
        <v>228</v>
      </c>
      <c r="C12" s="383"/>
      <c r="D12" s="383"/>
      <c r="E12" s="383"/>
      <c r="F12" s="383"/>
      <c r="G12" s="383"/>
      <c r="H12" s="384"/>
      <c r="I12" s="383"/>
      <c r="J12" s="383"/>
      <c r="K12" s="383"/>
      <c r="L12" s="383"/>
      <c r="M12" s="383"/>
      <c r="N12" s="383"/>
      <c r="O12" s="383"/>
      <c r="P12" s="383"/>
      <c r="Q12" s="383"/>
      <c r="R12" s="383"/>
      <c r="S12" s="383"/>
      <c r="T12" s="383"/>
      <c r="U12" s="383"/>
      <c r="V12" s="383"/>
      <c r="W12" s="383"/>
      <c r="X12" s="383"/>
      <c r="Y12" s="383"/>
      <c r="Z12" s="358"/>
      <c r="AA12" s="358"/>
    </row>
    <row r="13" spans="1:28" ht="51.95" customHeight="1">
      <c r="A13" s="499">
        <v>1</v>
      </c>
      <c r="B13" s="500" t="s">
        <v>229</v>
      </c>
      <c r="C13" s="355"/>
      <c r="D13" s="355"/>
      <c r="E13" s="355"/>
      <c r="F13" s="355"/>
      <c r="G13" s="355"/>
      <c r="H13" s="384"/>
      <c r="I13" s="355"/>
      <c r="J13" s="386"/>
      <c r="K13" s="386"/>
      <c r="L13" s="386"/>
      <c r="M13" s="386"/>
      <c r="N13" s="386"/>
      <c r="O13" s="386"/>
      <c r="P13" s="386"/>
      <c r="Q13" s="386"/>
      <c r="R13" s="386"/>
      <c r="S13" s="386"/>
      <c r="T13" s="386"/>
      <c r="U13" s="386"/>
      <c r="V13" s="386"/>
      <c r="W13" s="386"/>
      <c r="X13" s="386"/>
      <c r="Y13" s="386"/>
      <c r="Z13" s="358"/>
      <c r="AA13" s="358"/>
      <c r="AB13" s="385" t="e">
        <f>#REF!-F13</f>
        <v>#REF!</v>
      </c>
    </row>
    <row r="14" spans="1:28" s="391" customFormat="1" ht="63.75" customHeight="1">
      <c r="A14" s="499" t="s">
        <v>10</v>
      </c>
      <c r="B14" s="500" t="s">
        <v>230</v>
      </c>
      <c r="C14" s="355"/>
      <c r="D14" s="387"/>
      <c r="E14" s="355"/>
      <c r="F14" s="355"/>
      <c r="G14" s="386"/>
      <c r="H14" s="384"/>
      <c r="I14" s="386"/>
      <c r="J14" s="386"/>
      <c r="K14" s="386"/>
      <c r="L14" s="386"/>
      <c r="M14" s="386"/>
      <c r="N14" s="386"/>
      <c r="O14" s="386"/>
      <c r="P14" s="386"/>
      <c r="Q14" s="386"/>
      <c r="R14" s="386"/>
      <c r="S14" s="386"/>
      <c r="T14" s="386"/>
      <c r="U14" s="386"/>
      <c r="V14" s="386"/>
      <c r="W14" s="386"/>
      <c r="X14" s="386"/>
      <c r="Y14" s="386"/>
      <c r="Z14" s="388"/>
      <c r="AA14" s="388" t="s">
        <v>513</v>
      </c>
      <c r="AB14" s="390" t="e">
        <f>AB13+F32</f>
        <v>#REF!</v>
      </c>
    </row>
    <row r="15" spans="1:28" ht="89.25" customHeight="1">
      <c r="A15" s="501" t="s">
        <v>231</v>
      </c>
      <c r="B15" s="502" t="s">
        <v>232</v>
      </c>
      <c r="C15" s="394"/>
      <c r="D15" s="395"/>
      <c r="E15" s="394"/>
      <c r="F15" s="355"/>
      <c r="G15" s="386"/>
      <c r="H15" s="386"/>
      <c r="I15" s="386"/>
      <c r="J15" s="386"/>
      <c r="K15" s="386"/>
      <c r="L15" s="386"/>
      <c r="M15" s="386"/>
      <c r="N15" s="386"/>
      <c r="O15" s="386"/>
      <c r="P15" s="386"/>
      <c r="Q15" s="386"/>
      <c r="R15" s="386"/>
      <c r="S15" s="386"/>
      <c r="T15" s="386"/>
      <c r="U15" s="386"/>
      <c r="V15" s="386"/>
      <c r="W15" s="386"/>
      <c r="X15" s="386"/>
      <c r="Y15" s="386"/>
      <c r="Z15" s="388"/>
      <c r="AA15" s="388"/>
    </row>
    <row r="16" spans="1:28" ht="21.75" customHeight="1">
      <c r="A16" s="501"/>
      <c r="B16" s="503" t="s">
        <v>233</v>
      </c>
      <c r="C16" s="394"/>
      <c r="D16" s="395"/>
      <c r="E16" s="394"/>
      <c r="F16" s="355"/>
      <c r="G16" s="386"/>
      <c r="H16" s="386"/>
      <c r="I16" s="386"/>
      <c r="J16" s="386"/>
      <c r="K16" s="386"/>
      <c r="L16" s="386"/>
      <c r="M16" s="386"/>
      <c r="N16" s="386"/>
      <c r="O16" s="386"/>
      <c r="P16" s="386"/>
      <c r="Q16" s="386"/>
      <c r="R16" s="386"/>
      <c r="S16" s="386"/>
      <c r="T16" s="386"/>
      <c r="U16" s="386"/>
      <c r="V16" s="386"/>
      <c r="W16" s="386"/>
      <c r="X16" s="386"/>
      <c r="Y16" s="386"/>
      <c r="Z16" s="677"/>
      <c r="AA16" s="388"/>
    </row>
    <row r="17" spans="1:28" ht="21.75" customHeight="1">
      <c r="A17" s="501"/>
      <c r="B17" s="503" t="s">
        <v>234</v>
      </c>
      <c r="C17" s="394"/>
      <c r="D17" s="395"/>
      <c r="E17" s="394"/>
      <c r="F17" s="355"/>
      <c r="G17" s="386"/>
      <c r="H17" s="386"/>
      <c r="I17" s="386"/>
      <c r="J17" s="386"/>
      <c r="K17" s="386"/>
      <c r="L17" s="386"/>
      <c r="M17" s="386"/>
      <c r="N17" s="386"/>
      <c r="O17" s="386"/>
      <c r="P17" s="386"/>
      <c r="Q17" s="386"/>
      <c r="R17" s="386"/>
      <c r="S17" s="386"/>
      <c r="T17" s="386"/>
      <c r="U17" s="386"/>
      <c r="V17" s="386"/>
      <c r="W17" s="386"/>
      <c r="X17" s="386"/>
      <c r="Y17" s="386"/>
      <c r="Z17" s="677"/>
      <c r="AA17" s="388"/>
    </row>
    <row r="18" spans="1:28" ht="21.75" customHeight="1">
      <c r="A18" s="501"/>
      <c r="B18" s="503" t="s">
        <v>235</v>
      </c>
      <c r="C18" s="394"/>
      <c r="D18" s="395"/>
      <c r="E18" s="394"/>
      <c r="F18" s="355"/>
      <c r="G18" s="386"/>
      <c r="H18" s="386"/>
      <c r="I18" s="386"/>
      <c r="J18" s="386"/>
      <c r="K18" s="386"/>
      <c r="L18" s="386"/>
      <c r="M18" s="386"/>
      <c r="N18" s="386"/>
      <c r="O18" s="386"/>
      <c r="P18" s="386"/>
      <c r="Q18" s="386"/>
      <c r="R18" s="386"/>
      <c r="S18" s="386"/>
      <c r="T18" s="386"/>
      <c r="U18" s="386"/>
      <c r="V18" s="386"/>
      <c r="W18" s="386"/>
      <c r="X18" s="386"/>
      <c r="Y18" s="386"/>
      <c r="Z18" s="677"/>
      <c r="AA18" s="388"/>
    </row>
    <row r="19" spans="1:28" ht="21.75" customHeight="1">
      <c r="A19" s="501" t="s">
        <v>231</v>
      </c>
      <c r="B19" s="502" t="s">
        <v>43</v>
      </c>
      <c r="C19" s="394"/>
      <c r="D19" s="395"/>
      <c r="E19" s="394"/>
      <c r="F19" s="355"/>
      <c r="G19" s="386"/>
      <c r="H19" s="386"/>
      <c r="I19" s="386"/>
      <c r="J19" s="386"/>
      <c r="K19" s="386"/>
      <c r="L19" s="386"/>
      <c r="M19" s="386"/>
      <c r="N19" s="386"/>
      <c r="O19" s="386"/>
      <c r="P19" s="386"/>
      <c r="Q19" s="386"/>
      <c r="R19" s="386"/>
      <c r="S19" s="386"/>
      <c r="T19" s="386"/>
      <c r="U19" s="386"/>
      <c r="V19" s="386"/>
      <c r="W19" s="386"/>
      <c r="X19" s="386"/>
      <c r="Y19" s="386"/>
      <c r="Z19" s="388"/>
      <c r="AA19" s="388"/>
    </row>
    <row r="20" spans="1:28" s="391" customFormat="1" ht="34.5" customHeight="1">
      <c r="A20" s="499" t="s">
        <v>12</v>
      </c>
      <c r="B20" s="500" t="s">
        <v>236</v>
      </c>
      <c r="C20" s="355"/>
      <c r="D20" s="387"/>
      <c r="E20" s="355"/>
      <c r="F20" s="355"/>
      <c r="G20" s="386"/>
      <c r="H20" s="384"/>
      <c r="I20" s="386"/>
      <c r="J20" s="386"/>
      <c r="K20" s="386"/>
      <c r="L20" s="386"/>
      <c r="M20" s="386"/>
      <c r="N20" s="386"/>
      <c r="O20" s="386"/>
      <c r="P20" s="386"/>
      <c r="Q20" s="386"/>
      <c r="R20" s="386"/>
      <c r="S20" s="386"/>
      <c r="T20" s="386"/>
      <c r="U20" s="386"/>
      <c r="V20" s="386"/>
      <c r="W20" s="386"/>
      <c r="X20" s="386"/>
      <c r="Y20" s="386"/>
      <c r="Z20" s="388"/>
      <c r="AA20" s="388" t="s">
        <v>514</v>
      </c>
      <c r="AB20" s="389"/>
    </row>
    <row r="21" spans="1:28" ht="21.75" customHeight="1">
      <c r="A21" s="501" t="s">
        <v>231</v>
      </c>
      <c r="B21" s="504" t="s">
        <v>237</v>
      </c>
      <c r="C21" s="394"/>
      <c r="D21" s="395"/>
      <c r="E21" s="394"/>
      <c r="F21" s="355"/>
      <c r="G21" s="386"/>
      <c r="H21" s="386"/>
      <c r="I21" s="386"/>
      <c r="J21" s="386"/>
      <c r="K21" s="386"/>
      <c r="L21" s="386"/>
      <c r="M21" s="386"/>
      <c r="N21" s="386"/>
      <c r="O21" s="386"/>
      <c r="P21" s="386"/>
      <c r="Q21" s="386"/>
      <c r="R21" s="386"/>
      <c r="S21" s="386"/>
      <c r="T21" s="386"/>
      <c r="U21" s="386"/>
      <c r="V21" s="386"/>
      <c r="W21" s="386"/>
      <c r="X21" s="386"/>
      <c r="Y21" s="386"/>
      <c r="Z21" s="677"/>
      <c r="AA21" s="388"/>
    </row>
    <row r="22" spans="1:28" ht="21.75" customHeight="1">
      <c r="A22" s="501" t="s">
        <v>231</v>
      </c>
      <c r="B22" s="505" t="s">
        <v>238</v>
      </c>
      <c r="C22" s="394"/>
      <c r="D22" s="395"/>
      <c r="E22" s="394"/>
      <c r="F22" s="355"/>
      <c r="G22" s="386"/>
      <c r="H22" s="386"/>
      <c r="I22" s="386"/>
      <c r="J22" s="386"/>
      <c r="K22" s="386"/>
      <c r="L22" s="386"/>
      <c r="M22" s="386"/>
      <c r="N22" s="386"/>
      <c r="O22" s="386"/>
      <c r="P22" s="386"/>
      <c r="Q22" s="386"/>
      <c r="R22" s="386"/>
      <c r="S22" s="386"/>
      <c r="T22" s="386"/>
      <c r="U22" s="386"/>
      <c r="V22" s="386"/>
      <c r="W22" s="386"/>
      <c r="X22" s="386"/>
      <c r="Y22" s="386"/>
      <c r="Z22" s="677"/>
      <c r="AA22" s="388"/>
    </row>
    <row r="23" spans="1:28" ht="21.75" customHeight="1">
      <c r="A23" s="501" t="s">
        <v>231</v>
      </c>
      <c r="B23" s="502" t="s">
        <v>239</v>
      </c>
      <c r="C23" s="394"/>
      <c r="D23" s="395"/>
      <c r="E23" s="394"/>
      <c r="F23" s="355"/>
      <c r="G23" s="386"/>
      <c r="H23" s="384"/>
      <c r="I23" s="386"/>
      <c r="J23" s="386"/>
      <c r="K23" s="386"/>
      <c r="L23" s="386"/>
      <c r="M23" s="386"/>
      <c r="N23" s="386"/>
      <c r="O23" s="386"/>
      <c r="P23" s="386"/>
      <c r="Q23" s="386"/>
      <c r="R23" s="386"/>
      <c r="S23" s="386"/>
      <c r="T23" s="386"/>
      <c r="U23" s="386"/>
      <c r="V23" s="386"/>
      <c r="W23" s="386"/>
      <c r="X23" s="386"/>
      <c r="Y23" s="386"/>
      <c r="Z23" s="388"/>
      <c r="AA23" s="388"/>
    </row>
    <row r="24" spans="1:28" s="391" customFormat="1" ht="72.75" customHeight="1">
      <c r="A24" s="499" t="s">
        <v>13</v>
      </c>
      <c r="B24" s="500" t="s">
        <v>240</v>
      </c>
      <c r="C24" s="355"/>
      <c r="D24" s="387"/>
      <c r="E24" s="355"/>
      <c r="F24" s="355"/>
      <c r="G24" s="355"/>
      <c r="H24" s="384"/>
      <c r="I24" s="355"/>
      <c r="J24" s="386"/>
      <c r="K24" s="386"/>
      <c r="L24" s="386"/>
      <c r="M24" s="386"/>
      <c r="N24" s="386"/>
      <c r="O24" s="386"/>
      <c r="P24" s="386"/>
      <c r="Q24" s="386"/>
      <c r="R24" s="386"/>
      <c r="S24" s="386"/>
      <c r="T24" s="386"/>
      <c r="U24" s="386"/>
      <c r="V24" s="386"/>
      <c r="W24" s="386"/>
      <c r="X24" s="386"/>
      <c r="Y24" s="386"/>
      <c r="Z24" s="388"/>
      <c r="AA24" s="388" t="s">
        <v>515</v>
      </c>
      <c r="AB24" s="389"/>
    </row>
    <row r="25" spans="1:28" s="391" customFormat="1" ht="21.75" customHeight="1">
      <c r="A25" s="501" t="s">
        <v>231</v>
      </c>
      <c r="B25" s="504" t="s">
        <v>241</v>
      </c>
      <c r="C25" s="394"/>
      <c r="D25" s="395"/>
      <c r="E25" s="394"/>
      <c r="F25" s="355"/>
      <c r="G25" s="386"/>
      <c r="H25" s="386"/>
      <c r="I25" s="386"/>
      <c r="J25" s="386"/>
      <c r="K25" s="386"/>
      <c r="L25" s="386"/>
      <c r="M25" s="386"/>
      <c r="N25" s="386"/>
      <c r="O25" s="386"/>
      <c r="P25" s="386"/>
      <c r="Q25" s="386"/>
      <c r="R25" s="386"/>
      <c r="S25" s="386"/>
      <c r="T25" s="386"/>
      <c r="U25" s="386"/>
      <c r="V25" s="386"/>
      <c r="W25" s="386"/>
      <c r="X25" s="386"/>
      <c r="Y25" s="386"/>
      <c r="Z25" s="388"/>
      <c r="AA25" s="388"/>
      <c r="AB25" s="389"/>
    </row>
    <row r="26" spans="1:28" s="391" customFormat="1" ht="21.75" hidden="1" customHeight="1">
      <c r="A26" s="501" t="s">
        <v>231</v>
      </c>
      <c r="B26" s="506" t="s">
        <v>242</v>
      </c>
      <c r="C26" s="394"/>
      <c r="D26" s="395"/>
      <c r="E26" s="394"/>
      <c r="F26" s="355"/>
      <c r="G26" s="386"/>
      <c r="H26" s="386"/>
      <c r="I26" s="386"/>
      <c r="J26" s="386"/>
      <c r="K26" s="386"/>
      <c r="L26" s="386"/>
      <c r="M26" s="386"/>
      <c r="N26" s="386"/>
      <c r="O26" s="386"/>
      <c r="P26" s="386"/>
      <c r="Q26" s="386"/>
      <c r="R26" s="386"/>
      <c r="S26" s="386"/>
      <c r="T26" s="386"/>
      <c r="U26" s="386"/>
      <c r="V26" s="386"/>
      <c r="W26" s="386"/>
      <c r="X26" s="386"/>
      <c r="Y26" s="386"/>
      <c r="Z26" s="388"/>
      <c r="AA26" s="388"/>
      <c r="AB26" s="389"/>
    </row>
    <row r="27" spans="1:28" s="391" customFormat="1" ht="36" customHeight="1">
      <c r="A27" s="499" t="s">
        <v>14</v>
      </c>
      <c r="B27" s="500" t="s">
        <v>243</v>
      </c>
      <c r="C27" s="355"/>
      <c r="D27" s="355"/>
      <c r="E27" s="355"/>
      <c r="F27" s="355"/>
      <c r="G27" s="386"/>
      <c r="H27" s="384"/>
      <c r="I27" s="386"/>
      <c r="J27" s="386"/>
      <c r="K27" s="386"/>
      <c r="L27" s="386"/>
      <c r="M27" s="386"/>
      <c r="N27" s="386"/>
      <c r="O27" s="386"/>
      <c r="P27" s="386"/>
      <c r="Q27" s="386"/>
      <c r="R27" s="386"/>
      <c r="S27" s="386"/>
      <c r="T27" s="386"/>
      <c r="U27" s="386"/>
      <c r="V27" s="386"/>
      <c r="W27" s="386"/>
      <c r="X27" s="386"/>
      <c r="Y27" s="386"/>
      <c r="Z27" s="388"/>
      <c r="AA27" s="388" t="s">
        <v>516</v>
      </c>
      <c r="AB27" s="389"/>
    </row>
    <row r="28" spans="1:28" ht="21.75" customHeight="1">
      <c r="A28" s="501" t="s">
        <v>231</v>
      </c>
      <c r="B28" s="502" t="s">
        <v>244</v>
      </c>
      <c r="C28" s="394"/>
      <c r="D28" s="395"/>
      <c r="E28" s="394"/>
      <c r="F28" s="394"/>
      <c r="G28" s="386"/>
      <c r="H28" s="386"/>
      <c r="I28" s="386"/>
      <c r="J28" s="386"/>
      <c r="K28" s="386"/>
      <c r="L28" s="386"/>
      <c r="M28" s="386"/>
      <c r="N28" s="386"/>
      <c r="O28" s="386"/>
      <c r="P28" s="386"/>
      <c r="Q28" s="386"/>
      <c r="R28" s="386"/>
      <c r="S28" s="386"/>
      <c r="T28" s="386"/>
      <c r="U28" s="386"/>
      <c r="V28" s="386"/>
      <c r="W28" s="386"/>
      <c r="X28" s="386"/>
      <c r="Y28" s="386"/>
      <c r="Z28" s="677"/>
      <c r="AA28" s="388"/>
    </row>
    <row r="29" spans="1:28" ht="21.75" customHeight="1">
      <c r="A29" s="501" t="s">
        <v>231</v>
      </c>
      <c r="B29" s="504" t="s">
        <v>245</v>
      </c>
      <c r="C29" s="394"/>
      <c r="D29" s="395"/>
      <c r="E29" s="394"/>
      <c r="F29" s="394"/>
      <c r="G29" s="386"/>
      <c r="H29" s="386"/>
      <c r="I29" s="386"/>
      <c r="J29" s="386"/>
      <c r="K29" s="386"/>
      <c r="L29" s="386"/>
      <c r="M29" s="386"/>
      <c r="N29" s="386"/>
      <c r="O29" s="386"/>
      <c r="P29" s="386"/>
      <c r="Q29" s="386"/>
      <c r="R29" s="386"/>
      <c r="S29" s="386"/>
      <c r="T29" s="386"/>
      <c r="U29" s="386"/>
      <c r="V29" s="386"/>
      <c r="W29" s="386"/>
      <c r="X29" s="386"/>
      <c r="Y29" s="386"/>
      <c r="Z29" s="677"/>
      <c r="AA29" s="388"/>
    </row>
    <row r="30" spans="1:28" ht="36.75" customHeight="1">
      <c r="A30" s="501" t="s">
        <v>231</v>
      </c>
      <c r="B30" s="504" t="s">
        <v>246</v>
      </c>
      <c r="C30" s="394"/>
      <c r="D30" s="395"/>
      <c r="E30" s="394"/>
      <c r="F30" s="394"/>
      <c r="G30" s="386"/>
      <c r="H30" s="386"/>
      <c r="I30" s="386"/>
      <c r="J30" s="386"/>
      <c r="K30" s="386"/>
      <c r="L30" s="386"/>
      <c r="M30" s="386"/>
      <c r="N30" s="386"/>
      <c r="O30" s="386"/>
      <c r="P30" s="386"/>
      <c r="Q30" s="386"/>
      <c r="R30" s="386"/>
      <c r="S30" s="386"/>
      <c r="T30" s="386"/>
      <c r="U30" s="386"/>
      <c r="V30" s="386"/>
      <c r="W30" s="386"/>
      <c r="X30" s="386"/>
      <c r="Y30" s="386"/>
      <c r="Z30" s="677"/>
      <c r="AA30" s="388"/>
    </row>
    <row r="31" spans="1:28" ht="21.75" customHeight="1">
      <c r="A31" s="501" t="s">
        <v>231</v>
      </c>
      <c r="B31" s="504" t="s">
        <v>247</v>
      </c>
      <c r="C31" s="394"/>
      <c r="D31" s="395"/>
      <c r="E31" s="394"/>
      <c r="F31" s="394"/>
      <c r="G31" s="386"/>
      <c r="H31" s="386"/>
      <c r="I31" s="386"/>
      <c r="J31" s="386"/>
      <c r="K31" s="386"/>
      <c r="L31" s="386"/>
      <c r="M31" s="386"/>
      <c r="N31" s="386"/>
      <c r="O31" s="386"/>
      <c r="P31" s="386"/>
      <c r="Q31" s="386"/>
      <c r="R31" s="386"/>
      <c r="S31" s="386"/>
      <c r="T31" s="386"/>
      <c r="U31" s="386"/>
      <c r="V31" s="386"/>
      <c r="W31" s="386"/>
      <c r="X31" s="386"/>
      <c r="Y31" s="386"/>
      <c r="Z31" s="677"/>
      <c r="AA31" s="388"/>
    </row>
    <row r="32" spans="1:28" s="391" customFormat="1" ht="48" customHeight="1">
      <c r="A32" s="499" t="s">
        <v>456</v>
      </c>
      <c r="B32" s="500" t="s">
        <v>525</v>
      </c>
      <c r="C32" s="355"/>
      <c r="D32" s="355"/>
      <c r="E32" s="355"/>
      <c r="F32" s="355"/>
      <c r="G32" s="386"/>
      <c r="H32" s="384"/>
      <c r="I32" s="386"/>
      <c r="J32" s="386"/>
      <c r="K32" s="386"/>
      <c r="L32" s="386"/>
      <c r="M32" s="386"/>
      <c r="N32" s="386"/>
      <c r="O32" s="386"/>
      <c r="P32" s="386"/>
      <c r="Q32" s="386"/>
      <c r="R32" s="386"/>
      <c r="S32" s="386"/>
      <c r="T32" s="386"/>
      <c r="U32" s="386"/>
      <c r="V32" s="386"/>
      <c r="W32" s="386"/>
      <c r="X32" s="386"/>
      <c r="Y32" s="386"/>
      <c r="Z32" s="388"/>
      <c r="AA32" s="388" t="s">
        <v>517</v>
      </c>
      <c r="AB32" s="389"/>
    </row>
    <row r="33" spans="1:28" s="391" customFormat="1" ht="21.75" customHeight="1">
      <c r="A33" s="499" t="s">
        <v>15</v>
      </c>
      <c r="B33" s="500" t="s">
        <v>248</v>
      </c>
      <c r="C33" s="355"/>
      <c r="D33" s="387"/>
      <c r="E33" s="394"/>
      <c r="F33" s="355"/>
      <c r="G33" s="386"/>
      <c r="H33" s="386"/>
      <c r="I33" s="386"/>
      <c r="J33" s="386"/>
      <c r="K33" s="386"/>
      <c r="L33" s="386"/>
      <c r="M33" s="386"/>
      <c r="N33" s="386"/>
      <c r="O33" s="386"/>
      <c r="P33" s="386"/>
      <c r="Q33" s="386"/>
      <c r="R33" s="386"/>
      <c r="S33" s="386"/>
      <c r="T33" s="386"/>
      <c r="U33" s="386"/>
      <c r="V33" s="386"/>
      <c r="W33" s="386"/>
      <c r="X33" s="386"/>
      <c r="Y33" s="386"/>
      <c r="Z33" s="677"/>
      <c r="AA33" s="388"/>
      <c r="AB33" s="389"/>
    </row>
    <row r="34" spans="1:28" s="391" customFormat="1" ht="21.75" customHeight="1">
      <c r="A34" s="501" t="s">
        <v>231</v>
      </c>
      <c r="B34" s="504" t="s">
        <v>249</v>
      </c>
      <c r="C34" s="355"/>
      <c r="D34" s="395"/>
      <c r="E34" s="394"/>
      <c r="F34" s="355"/>
      <c r="G34" s="386"/>
      <c r="H34" s="386"/>
      <c r="I34" s="386"/>
      <c r="J34" s="386"/>
      <c r="K34" s="386"/>
      <c r="L34" s="386"/>
      <c r="M34" s="386"/>
      <c r="N34" s="386"/>
      <c r="O34" s="386"/>
      <c r="P34" s="386"/>
      <c r="Q34" s="386"/>
      <c r="R34" s="386"/>
      <c r="S34" s="386"/>
      <c r="T34" s="386"/>
      <c r="U34" s="386"/>
      <c r="V34" s="386"/>
      <c r="W34" s="386"/>
      <c r="X34" s="386"/>
      <c r="Y34" s="386"/>
      <c r="Z34" s="677"/>
      <c r="AA34" s="388"/>
      <c r="AB34" s="389"/>
    </row>
    <row r="35" spans="1:28" s="391" customFormat="1" ht="21.75" customHeight="1">
      <c r="A35" s="501"/>
      <c r="B35" s="506" t="s">
        <v>250</v>
      </c>
      <c r="C35" s="355"/>
      <c r="D35" s="395"/>
      <c r="E35" s="394"/>
      <c r="F35" s="355"/>
      <c r="G35" s="386"/>
      <c r="H35" s="386"/>
      <c r="I35" s="386"/>
      <c r="J35" s="386"/>
      <c r="K35" s="386"/>
      <c r="L35" s="386"/>
      <c r="M35" s="386"/>
      <c r="N35" s="386"/>
      <c r="O35" s="386"/>
      <c r="P35" s="386"/>
      <c r="Q35" s="386"/>
      <c r="R35" s="386"/>
      <c r="S35" s="386"/>
      <c r="T35" s="386"/>
      <c r="U35" s="386"/>
      <c r="V35" s="386"/>
      <c r="W35" s="386"/>
      <c r="X35" s="386"/>
      <c r="Y35" s="386"/>
      <c r="Z35" s="677"/>
      <c r="AA35" s="388"/>
      <c r="AB35" s="389"/>
    </row>
    <row r="36" spans="1:28" s="391" customFormat="1" ht="21.75" customHeight="1">
      <c r="A36" s="501"/>
      <c r="B36" s="506" t="s">
        <v>251</v>
      </c>
      <c r="C36" s="355"/>
      <c r="D36" s="395"/>
      <c r="E36" s="394"/>
      <c r="F36" s="355"/>
      <c r="G36" s="386"/>
      <c r="H36" s="386"/>
      <c r="I36" s="386"/>
      <c r="J36" s="386"/>
      <c r="K36" s="386"/>
      <c r="L36" s="386"/>
      <c r="M36" s="386"/>
      <c r="N36" s="386"/>
      <c r="O36" s="386"/>
      <c r="P36" s="386"/>
      <c r="Q36" s="386"/>
      <c r="R36" s="386"/>
      <c r="S36" s="386"/>
      <c r="T36" s="386"/>
      <c r="U36" s="386"/>
      <c r="V36" s="386"/>
      <c r="W36" s="386"/>
      <c r="X36" s="386"/>
      <c r="Y36" s="386"/>
      <c r="Z36" s="677"/>
      <c r="AA36" s="388"/>
      <c r="AB36" s="389"/>
    </row>
    <row r="37" spans="1:28" s="391" customFormat="1" ht="33.950000000000003" customHeight="1">
      <c r="A37" s="499"/>
      <c r="B37" s="506" t="s">
        <v>252</v>
      </c>
      <c r="C37" s="355"/>
      <c r="D37" s="387"/>
      <c r="E37" s="394"/>
      <c r="F37" s="355"/>
      <c r="G37" s="386"/>
      <c r="H37" s="386"/>
      <c r="I37" s="386"/>
      <c r="J37" s="386"/>
      <c r="K37" s="386"/>
      <c r="L37" s="386"/>
      <c r="M37" s="386"/>
      <c r="N37" s="386"/>
      <c r="O37" s="386"/>
      <c r="P37" s="386"/>
      <c r="Q37" s="386"/>
      <c r="R37" s="386"/>
      <c r="S37" s="386"/>
      <c r="T37" s="386"/>
      <c r="U37" s="386"/>
      <c r="V37" s="386"/>
      <c r="W37" s="386"/>
      <c r="X37" s="386"/>
      <c r="Y37" s="386"/>
      <c r="Z37" s="677"/>
      <c r="AA37" s="388"/>
      <c r="AB37" s="389"/>
    </row>
    <row r="38" spans="1:28" s="391" customFormat="1" ht="74.25" customHeight="1">
      <c r="A38" s="501" t="s">
        <v>231</v>
      </c>
      <c r="B38" s="506" t="s">
        <v>253</v>
      </c>
      <c r="C38" s="355"/>
      <c r="D38" s="387"/>
      <c r="E38" s="355"/>
      <c r="F38" s="355"/>
      <c r="G38" s="386"/>
      <c r="H38" s="384"/>
      <c r="I38" s="386"/>
      <c r="J38" s="386"/>
      <c r="K38" s="386"/>
      <c r="L38" s="386"/>
      <c r="M38" s="386"/>
      <c r="N38" s="386"/>
      <c r="O38" s="386"/>
      <c r="P38" s="386"/>
      <c r="Q38" s="386"/>
      <c r="R38" s="386"/>
      <c r="S38" s="386"/>
      <c r="T38" s="386"/>
      <c r="U38" s="386"/>
      <c r="V38" s="386"/>
      <c r="W38" s="386"/>
      <c r="X38" s="386"/>
      <c r="Y38" s="386"/>
      <c r="Z38" s="388"/>
      <c r="AA38" s="388"/>
      <c r="AB38" s="389"/>
    </row>
    <row r="39" spans="1:28" ht="66" customHeight="1">
      <c r="A39" s="499" t="s">
        <v>526</v>
      </c>
      <c r="B39" s="500" t="s">
        <v>254</v>
      </c>
      <c r="C39" s="355"/>
      <c r="D39" s="355"/>
      <c r="E39" s="355"/>
      <c r="F39" s="355"/>
      <c r="G39" s="355"/>
      <c r="H39" s="384"/>
      <c r="I39" s="355"/>
      <c r="J39" s="355">
        <f>SUM(J40:J50)</f>
        <v>0</v>
      </c>
      <c r="K39" s="355"/>
      <c r="L39" s="355"/>
      <c r="M39" s="355"/>
      <c r="N39" s="355"/>
      <c r="O39" s="355"/>
      <c r="P39" s="355"/>
      <c r="Q39" s="355"/>
      <c r="R39" s="355"/>
      <c r="S39" s="355"/>
      <c r="T39" s="355"/>
      <c r="U39" s="355"/>
      <c r="V39" s="355"/>
      <c r="W39" s="355"/>
      <c r="X39" s="355"/>
      <c r="Y39" s="355"/>
      <c r="Z39" s="399"/>
      <c r="AA39" s="388" t="s">
        <v>518</v>
      </c>
    </row>
    <row r="40" spans="1:28" s="391" customFormat="1" ht="21.75" customHeight="1">
      <c r="A40" s="499">
        <v>2</v>
      </c>
      <c r="B40" s="500" t="s">
        <v>472</v>
      </c>
      <c r="C40" s="355"/>
      <c r="D40" s="387"/>
      <c r="E40" s="355"/>
      <c r="F40" s="355"/>
      <c r="G40" s="386"/>
      <c r="H40" s="384"/>
      <c r="I40" s="386"/>
      <c r="J40" s="386"/>
      <c r="K40" s="386"/>
      <c r="L40" s="386"/>
      <c r="M40" s="386"/>
      <c r="N40" s="386"/>
      <c r="O40" s="386"/>
      <c r="P40" s="386"/>
      <c r="Q40" s="386"/>
      <c r="R40" s="386"/>
      <c r="S40" s="386"/>
      <c r="T40" s="386"/>
      <c r="U40" s="386"/>
      <c r="V40" s="386"/>
      <c r="W40" s="386"/>
      <c r="X40" s="386"/>
      <c r="Y40" s="386"/>
      <c r="Z40" s="677"/>
      <c r="AA40" s="388"/>
      <c r="AB40" s="389"/>
    </row>
    <row r="41" spans="1:28" s="391" customFormat="1" ht="21.75" customHeight="1">
      <c r="A41" s="499" t="s">
        <v>16</v>
      </c>
      <c r="B41" s="500" t="s">
        <v>527</v>
      </c>
      <c r="C41" s="355"/>
      <c r="D41" s="387"/>
      <c r="E41" s="355"/>
      <c r="F41" s="355"/>
      <c r="G41" s="386"/>
      <c r="H41" s="384"/>
      <c r="I41" s="386"/>
      <c r="J41" s="386"/>
      <c r="K41" s="386"/>
      <c r="L41" s="386"/>
      <c r="M41" s="386"/>
      <c r="N41" s="386"/>
      <c r="O41" s="386"/>
      <c r="P41" s="386"/>
      <c r="Q41" s="386"/>
      <c r="R41" s="386"/>
      <c r="S41" s="386"/>
      <c r="T41" s="386"/>
      <c r="U41" s="386"/>
      <c r="V41" s="386"/>
      <c r="W41" s="386"/>
      <c r="X41" s="386"/>
      <c r="Y41" s="386"/>
      <c r="Z41" s="677"/>
      <c r="AA41" s="388"/>
      <c r="AB41" s="389"/>
    </row>
    <row r="42" spans="1:28" s="391" customFormat="1" ht="21.75" customHeight="1">
      <c r="A42" s="499" t="s">
        <v>17</v>
      </c>
      <c r="B42" s="500" t="s">
        <v>255</v>
      </c>
      <c r="C42" s="355"/>
      <c r="D42" s="387"/>
      <c r="E42" s="355"/>
      <c r="F42" s="355"/>
      <c r="G42" s="386"/>
      <c r="H42" s="384"/>
      <c r="I42" s="386"/>
      <c r="J42" s="386"/>
      <c r="K42" s="386"/>
      <c r="L42" s="386"/>
      <c r="M42" s="386"/>
      <c r="N42" s="386"/>
      <c r="O42" s="386"/>
      <c r="P42" s="386"/>
      <c r="Q42" s="386"/>
      <c r="R42" s="386"/>
      <c r="S42" s="386"/>
      <c r="T42" s="386"/>
      <c r="U42" s="386"/>
      <c r="V42" s="386"/>
      <c r="W42" s="386"/>
      <c r="X42" s="386"/>
      <c r="Y42" s="386"/>
      <c r="Z42" s="677"/>
      <c r="AA42" s="388"/>
      <c r="AB42" s="389"/>
    </row>
    <row r="43" spans="1:28" s="391" customFormat="1" ht="42" customHeight="1">
      <c r="A43" s="499" t="s">
        <v>256</v>
      </c>
      <c r="B43" s="507" t="s">
        <v>257</v>
      </c>
      <c r="C43" s="355"/>
      <c r="D43" s="387"/>
      <c r="E43" s="355"/>
      <c r="F43" s="355"/>
      <c r="G43" s="386"/>
      <c r="H43" s="384"/>
      <c r="I43" s="386"/>
      <c r="J43" s="386"/>
      <c r="K43" s="386"/>
      <c r="L43" s="386"/>
      <c r="M43" s="386"/>
      <c r="N43" s="386"/>
      <c r="O43" s="386"/>
      <c r="P43" s="386"/>
      <c r="Q43" s="386"/>
      <c r="R43" s="386"/>
      <c r="S43" s="386"/>
      <c r="T43" s="386"/>
      <c r="U43" s="386"/>
      <c r="V43" s="386"/>
      <c r="W43" s="386"/>
      <c r="X43" s="386"/>
      <c r="Y43" s="386"/>
      <c r="Z43" s="677"/>
      <c r="AA43" s="388"/>
      <c r="AB43" s="389"/>
    </row>
    <row r="44" spans="1:28" s="391" customFormat="1" ht="42.75" customHeight="1">
      <c r="A44" s="499" t="s">
        <v>258</v>
      </c>
      <c r="B44" s="507" t="s">
        <v>259</v>
      </c>
      <c r="C44" s="355"/>
      <c r="D44" s="387"/>
      <c r="E44" s="355"/>
      <c r="F44" s="355"/>
      <c r="G44" s="386"/>
      <c r="H44" s="384"/>
      <c r="I44" s="386"/>
      <c r="J44" s="386"/>
      <c r="K44" s="386"/>
      <c r="L44" s="386"/>
      <c r="M44" s="386"/>
      <c r="N44" s="386"/>
      <c r="O44" s="386"/>
      <c r="P44" s="386"/>
      <c r="Q44" s="386"/>
      <c r="R44" s="386"/>
      <c r="S44" s="386"/>
      <c r="T44" s="386"/>
      <c r="U44" s="386"/>
      <c r="V44" s="386"/>
      <c r="W44" s="386"/>
      <c r="X44" s="386"/>
      <c r="Y44" s="386"/>
      <c r="Z44" s="677"/>
      <c r="AA44" s="388"/>
      <c r="AB44" s="389"/>
    </row>
    <row r="45" spans="1:28" s="391" customFormat="1" ht="21.75" customHeight="1">
      <c r="A45" s="499" t="s">
        <v>260</v>
      </c>
      <c r="B45" s="500" t="s">
        <v>261</v>
      </c>
      <c r="C45" s="355"/>
      <c r="D45" s="387"/>
      <c r="E45" s="355"/>
      <c r="F45" s="355"/>
      <c r="G45" s="386"/>
      <c r="H45" s="384"/>
      <c r="I45" s="386"/>
      <c r="J45" s="386"/>
      <c r="K45" s="386"/>
      <c r="L45" s="386"/>
      <c r="M45" s="386"/>
      <c r="N45" s="386"/>
      <c r="O45" s="386"/>
      <c r="P45" s="386"/>
      <c r="Q45" s="386"/>
      <c r="R45" s="386"/>
      <c r="S45" s="386"/>
      <c r="T45" s="386"/>
      <c r="U45" s="386"/>
      <c r="V45" s="386"/>
      <c r="W45" s="386"/>
      <c r="X45" s="386"/>
      <c r="Y45" s="386"/>
      <c r="Z45" s="677"/>
      <c r="AA45" s="388"/>
      <c r="AB45" s="389"/>
    </row>
    <row r="46" spans="1:28" s="391" customFormat="1" ht="55.7" customHeight="1">
      <c r="A46" s="499" t="s">
        <v>282</v>
      </c>
      <c r="B46" s="500" t="s">
        <v>262</v>
      </c>
      <c r="C46" s="355"/>
      <c r="D46" s="355"/>
      <c r="E46" s="355"/>
      <c r="F46" s="355"/>
      <c r="G46" s="386"/>
      <c r="H46" s="384"/>
      <c r="I46" s="386"/>
      <c r="J46" s="386"/>
      <c r="K46" s="386"/>
      <c r="L46" s="386"/>
      <c r="M46" s="386"/>
      <c r="N46" s="386"/>
      <c r="O46" s="386"/>
      <c r="P46" s="386"/>
      <c r="Q46" s="386"/>
      <c r="R46" s="386"/>
      <c r="S46" s="386"/>
      <c r="T46" s="386"/>
      <c r="U46" s="386"/>
      <c r="V46" s="386"/>
      <c r="W46" s="386"/>
      <c r="X46" s="386"/>
      <c r="Y46" s="386"/>
      <c r="Z46" s="677"/>
      <c r="AA46" s="388"/>
      <c r="AB46" s="389">
        <v>20</v>
      </c>
    </row>
    <row r="47" spans="1:28" s="391" customFormat="1" ht="21.75" customHeight="1">
      <c r="A47" s="501" t="s">
        <v>231</v>
      </c>
      <c r="B47" s="504" t="s">
        <v>263</v>
      </c>
      <c r="C47" s="394"/>
      <c r="D47" s="394"/>
      <c r="E47" s="394"/>
      <c r="F47" s="394"/>
      <c r="G47" s="386"/>
      <c r="H47" s="386"/>
      <c r="I47" s="386"/>
      <c r="J47" s="386"/>
      <c r="K47" s="386"/>
      <c r="L47" s="386"/>
      <c r="M47" s="386"/>
      <c r="N47" s="386"/>
      <c r="O47" s="386"/>
      <c r="P47" s="386"/>
      <c r="Q47" s="386"/>
      <c r="R47" s="386"/>
      <c r="S47" s="386"/>
      <c r="T47" s="386"/>
      <c r="U47" s="386"/>
      <c r="V47" s="386"/>
      <c r="W47" s="386"/>
      <c r="X47" s="386"/>
      <c r="Y47" s="386"/>
      <c r="Z47" s="677"/>
      <c r="AA47" s="388"/>
      <c r="AB47" s="389"/>
    </row>
    <row r="48" spans="1:28" s="391" customFormat="1" ht="21.75" customHeight="1">
      <c r="A48" s="499"/>
      <c r="B48" s="506" t="s">
        <v>264</v>
      </c>
      <c r="C48" s="394"/>
      <c r="D48" s="395"/>
      <c r="E48" s="394"/>
      <c r="F48" s="394"/>
      <c r="G48" s="386"/>
      <c r="H48" s="386"/>
      <c r="I48" s="386"/>
      <c r="J48" s="386"/>
      <c r="K48" s="386"/>
      <c r="L48" s="386"/>
      <c r="M48" s="386"/>
      <c r="N48" s="386"/>
      <c r="O48" s="386"/>
      <c r="P48" s="386"/>
      <c r="Q48" s="386"/>
      <c r="R48" s="386"/>
      <c r="S48" s="386"/>
      <c r="T48" s="386"/>
      <c r="U48" s="386"/>
      <c r="V48" s="386"/>
      <c r="W48" s="386"/>
      <c r="X48" s="386"/>
      <c r="Y48" s="386"/>
      <c r="Z48" s="677"/>
      <c r="AA48" s="388"/>
      <c r="AB48" s="389"/>
    </row>
    <row r="49" spans="1:28" s="391" customFormat="1" ht="21.75" customHeight="1">
      <c r="A49" s="499"/>
      <c r="B49" s="506" t="s">
        <v>265</v>
      </c>
      <c r="C49" s="394"/>
      <c r="D49" s="395"/>
      <c r="E49" s="394"/>
      <c r="F49" s="394"/>
      <c r="G49" s="386"/>
      <c r="H49" s="386"/>
      <c r="I49" s="386"/>
      <c r="J49" s="386"/>
      <c r="K49" s="386"/>
      <c r="L49" s="386"/>
      <c r="M49" s="386"/>
      <c r="N49" s="386"/>
      <c r="O49" s="386"/>
      <c r="P49" s="386"/>
      <c r="Q49" s="386"/>
      <c r="R49" s="386"/>
      <c r="S49" s="386"/>
      <c r="T49" s="386"/>
      <c r="U49" s="386"/>
      <c r="V49" s="386"/>
      <c r="W49" s="386"/>
      <c r="X49" s="386"/>
      <c r="Y49" s="386"/>
      <c r="Z49" s="677"/>
      <c r="AA49" s="388"/>
      <c r="AB49" s="389"/>
    </row>
    <row r="50" spans="1:28" s="391" customFormat="1" ht="21.75" customHeight="1">
      <c r="A50" s="501" t="s">
        <v>231</v>
      </c>
      <c r="B50" s="502" t="s">
        <v>266</v>
      </c>
      <c r="C50" s="394"/>
      <c r="D50" s="395"/>
      <c r="E50" s="394"/>
      <c r="F50" s="394"/>
      <c r="G50" s="386"/>
      <c r="H50" s="384"/>
      <c r="I50" s="386"/>
      <c r="J50" s="386"/>
      <c r="K50" s="386"/>
      <c r="L50" s="386"/>
      <c r="M50" s="386"/>
      <c r="N50" s="386"/>
      <c r="O50" s="386"/>
      <c r="P50" s="386"/>
      <c r="Q50" s="386"/>
      <c r="R50" s="386"/>
      <c r="S50" s="386"/>
      <c r="T50" s="386"/>
      <c r="U50" s="386"/>
      <c r="V50" s="386"/>
      <c r="W50" s="386"/>
      <c r="X50" s="386"/>
      <c r="Y50" s="386"/>
      <c r="Z50" s="677"/>
      <c r="AA50" s="388"/>
      <c r="AB50" s="389"/>
    </row>
    <row r="51" spans="1:28" ht="53.25" customHeight="1">
      <c r="A51" s="499" t="s">
        <v>283</v>
      </c>
      <c r="B51" s="500" t="s">
        <v>528</v>
      </c>
      <c r="C51" s="355"/>
      <c r="D51" s="355"/>
      <c r="E51" s="355"/>
      <c r="F51" s="355"/>
      <c r="G51" s="355"/>
      <c r="H51" s="384"/>
      <c r="I51" s="355"/>
      <c r="J51" s="355"/>
      <c r="K51" s="355"/>
      <c r="L51" s="355"/>
      <c r="M51" s="355"/>
      <c r="N51" s="355"/>
      <c r="O51" s="355"/>
      <c r="P51" s="355"/>
      <c r="Q51" s="355"/>
      <c r="R51" s="355"/>
      <c r="S51" s="355"/>
      <c r="T51" s="355"/>
      <c r="U51" s="355"/>
      <c r="V51" s="355"/>
      <c r="W51" s="355"/>
      <c r="X51" s="355"/>
      <c r="Y51" s="355"/>
      <c r="Z51" s="358"/>
      <c r="AA51" s="358"/>
    </row>
    <row r="52" spans="1:28" s="391" customFormat="1" ht="69.95" customHeight="1">
      <c r="A52" s="499">
        <v>3</v>
      </c>
      <c r="B52" s="500" t="s">
        <v>267</v>
      </c>
      <c r="C52" s="355"/>
      <c r="D52" s="387"/>
      <c r="E52" s="355"/>
      <c r="F52" s="355"/>
      <c r="G52" s="386"/>
      <c r="H52" s="384"/>
      <c r="I52" s="386"/>
      <c r="J52" s="386"/>
      <c r="K52" s="386"/>
      <c r="L52" s="386"/>
      <c r="M52" s="386"/>
      <c r="N52" s="386"/>
      <c r="O52" s="386"/>
      <c r="P52" s="386"/>
      <c r="Q52" s="386"/>
      <c r="R52" s="386"/>
      <c r="S52" s="386"/>
      <c r="T52" s="386"/>
      <c r="U52" s="386"/>
      <c r="V52" s="386"/>
      <c r="W52" s="386"/>
      <c r="X52" s="386"/>
      <c r="Y52" s="386"/>
      <c r="Z52" s="388"/>
      <c r="AA52" s="388" t="s">
        <v>519</v>
      </c>
      <c r="AB52" s="389"/>
    </row>
    <row r="53" spans="1:28" s="141" customFormat="1" ht="24" customHeight="1">
      <c r="A53" s="499" t="s">
        <v>91</v>
      </c>
      <c r="B53" s="508" t="s">
        <v>268</v>
      </c>
      <c r="C53" s="394"/>
      <c r="D53" s="395"/>
      <c r="E53" s="394"/>
      <c r="F53" s="394"/>
      <c r="G53" s="401"/>
      <c r="H53" s="401"/>
      <c r="I53" s="401"/>
      <c r="J53" s="401"/>
      <c r="K53" s="401"/>
      <c r="L53" s="401"/>
      <c r="M53" s="401"/>
      <c r="N53" s="401"/>
      <c r="O53" s="401"/>
      <c r="P53" s="401"/>
      <c r="Q53" s="401"/>
      <c r="R53" s="401"/>
      <c r="S53" s="401"/>
      <c r="T53" s="401"/>
      <c r="U53" s="401"/>
      <c r="V53" s="401"/>
      <c r="W53" s="401"/>
      <c r="X53" s="401"/>
      <c r="Y53" s="401"/>
      <c r="Z53" s="678"/>
      <c r="AA53" s="358"/>
      <c r="AB53" s="140"/>
    </row>
    <row r="54" spans="1:28" s="141" customFormat="1" ht="30.75" customHeight="1">
      <c r="A54" s="499" t="s">
        <v>92</v>
      </c>
      <c r="B54" s="500" t="s">
        <v>269</v>
      </c>
      <c r="C54" s="394"/>
      <c r="D54" s="395"/>
      <c r="E54" s="394"/>
      <c r="F54" s="394"/>
      <c r="G54" s="401"/>
      <c r="H54" s="401"/>
      <c r="I54" s="401"/>
      <c r="J54" s="401"/>
      <c r="K54" s="401"/>
      <c r="L54" s="401"/>
      <c r="M54" s="401"/>
      <c r="N54" s="401"/>
      <c r="O54" s="401"/>
      <c r="P54" s="401"/>
      <c r="Q54" s="401"/>
      <c r="R54" s="401"/>
      <c r="S54" s="401"/>
      <c r="T54" s="401"/>
      <c r="U54" s="401"/>
      <c r="V54" s="401"/>
      <c r="W54" s="401"/>
      <c r="X54" s="401"/>
      <c r="Y54" s="401"/>
      <c r="Z54" s="678"/>
      <c r="AA54" s="358"/>
      <c r="AB54" s="140"/>
    </row>
    <row r="55" spans="1:28" ht="90" customHeight="1">
      <c r="A55" s="501" t="s">
        <v>231</v>
      </c>
      <c r="B55" s="504" t="s">
        <v>270</v>
      </c>
      <c r="C55" s="355"/>
      <c r="D55" s="402"/>
      <c r="E55" s="355"/>
      <c r="F55" s="355"/>
      <c r="G55" s="386"/>
      <c r="H55" s="384"/>
      <c r="I55" s="386"/>
      <c r="J55" s="386"/>
      <c r="K55" s="386"/>
      <c r="L55" s="386"/>
      <c r="M55" s="386"/>
      <c r="N55" s="386"/>
      <c r="O55" s="386"/>
      <c r="P55" s="386"/>
      <c r="Q55" s="386"/>
      <c r="R55" s="386"/>
      <c r="S55" s="386"/>
      <c r="T55" s="386"/>
      <c r="U55" s="386"/>
      <c r="V55" s="386"/>
      <c r="W55" s="386"/>
      <c r="X55" s="386"/>
      <c r="Y55" s="386"/>
      <c r="Z55" s="358"/>
      <c r="AA55" s="388" t="s">
        <v>520</v>
      </c>
    </row>
    <row r="56" spans="1:28" ht="21.75" customHeight="1">
      <c r="A56" s="501" t="s">
        <v>231</v>
      </c>
      <c r="B56" s="504" t="s">
        <v>529</v>
      </c>
      <c r="C56" s="394"/>
      <c r="D56" s="403"/>
      <c r="E56" s="394"/>
      <c r="F56" s="355"/>
      <c r="G56" s="386"/>
      <c r="H56" s="386"/>
      <c r="I56" s="386"/>
      <c r="J56" s="386"/>
      <c r="K56" s="386"/>
      <c r="L56" s="386"/>
      <c r="M56" s="386"/>
      <c r="N56" s="386"/>
      <c r="O56" s="386"/>
      <c r="P56" s="386"/>
      <c r="Q56" s="386"/>
      <c r="R56" s="386"/>
      <c r="S56" s="386"/>
      <c r="T56" s="386"/>
      <c r="U56" s="386"/>
      <c r="V56" s="386"/>
      <c r="W56" s="386"/>
      <c r="X56" s="386"/>
      <c r="Y56" s="386"/>
      <c r="Z56" s="678"/>
      <c r="AA56" s="358"/>
    </row>
    <row r="57" spans="1:28" ht="51.95" customHeight="1">
      <c r="A57" s="501" t="s">
        <v>231</v>
      </c>
      <c r="B57" s="504" t="s">
        <v>271</v>
      </c>
      <c r="C57" s="394"/>
      <c r="D57" s="403"/>
      <c r="E57" s="394"/>
      <c r="F57" s="355"/>
      <c r="G57" s="386"/>
      <c r="H57" s="386"/>
      <c r="I57" s="386"/>
      <c r="J57" s="386"/>
      <c r="K57" s="386"/>
      <c r="L57" s="386"/>
      <c r="M57" s="386"/>
      <c r="N57" s="386"/>
      <c r="O57" s="386"/>
      <c r="P57" s="386"/>
      <c r="Q57" s="386"/>
      <c r="R57" s="386"/>
      <c r="S57" s="386"/>
      <c r="T57" s="386"/>
      <c r="U57" s="386"/>
      <c r="V57" s="386"/>
      <c r="W57" s="386"/>
      <c r="X57" s="386"/>
      <c r="Y57" s="386"/>
      <c r="Z57" s="678"/>
      <c r="AA57" s="358"/>
    </row>
    <row r="58" spans="1:28" ht="65.25" customHeight="1">
      <c r="A58" s="357" t="s">
        <v>93</v>
      </c>
      <c r="B58" s="382" t="s">
        <v>272</v>
      </c>
      <c r="C58" s="355"/>
      <c r="D58" s="395"/>
      <c r="E58" s="355"/>
      <c r="F58" s="355"/>
      <c r="G58" s="386"/>
      <c r="H58" s="384"/>
      <c r="I58" s="386"/>
      <c r="J58" s="386"/>
      <c r="K58" s="386"/>
      <c r="L58" s="386"/>
      <c r="M58" s="386"/>
      <c r="N58" s="386"/>
      <c r="O58" s="386"/>
      <c r="P58" s="386"/>
      <c r="Q58" s="386"/>
      <c r="R58" s="386"/>
      <c r="S58" s="386"/>
      <c r="T58" s="386"/>
      <c r="U58" s="386"/>
      <c r="V58" s="386"/>
      <c r="W58" s="386"/>
      <c r="X58" s="386"/>
      <c r="Y58" s="386"/>
      <c r="Z58" s="358"/>
      <c r="AA58" s="388" t="s">
        <v>521</v>
      </c>
    </row>
    <row r="59" spans="1:28" ht="36" customHeight="1">
      <c r="A59" s="392" t="s">
        <v>231</v>
      </c>
      <c r="B59" s="352" t="s">
        <v>273</v>
      </c>
      <c r="C59" s="394"/>
      <c r="D59" s="395"/>
      <c r="E59" s="394"/>
      <c r="F59" s="355"/>
      <c r="G59" s="386"/>
      <c r="H59" s="386"/>
      <c r="I59" s="386"/>
      <c r="J59" s="386"/>
      <c r="K59" s="386"/>
      <c r="L59" s="386"/>
      <c r="M59" s="386"/>
      <c r="N59" s="386"/>
      <c r="O59" s="386"/>
      <c r="P59" s="386"/>
      <c r="Q59" s="386"/>
      <c r="R59" s="386"/>
      <c r="S59" s="386"/>
      <c r="T59" s="386"/>
      <c r="U59" s="386"/>
      <c r="V59" s="386"/>
      <c r="W59" s="386"/>
      <c r="X59" s="386"/>
      <c r="Y59" s="386"/>
      <c r="Z59" s="678"/>
      <c r="AA59" s="358"/>
    </row>
    <row r="60" spans="1:28" ht="36.75" customHeight="1">
      <c r="A60" s="392" t="s">
        <v>231</v>
      </c>
      <c r="B60" s="352" t="s">
        <v>286</v>
      </c>
      <c r="C60" s="394"/>
      <c r="D60" s="395"/>
      <c r="E60" s="394"/>
      <c r="F60" s="355"/>
      <c r="G60" s="386"/>
      <c r="H60" s="386"/>
      <c r="I60" s="386"/>
      <c r="J60" s="386"/>
      <c r="K60" s="386"/>
      <c r="L60" s="386"/>
      <c r="M60" s="386"/>
      <c r="N60" s="386"/>
      <c r="O60" s="386"/>
      <c r="P60" s="386"/>
      <c r="Q60" s="386"/>
      <c r="R60" s="386"/>
      <c r="S60" s="386"/>
      <c r="T60" s="386"/>
      <c r="U60" s="386"/>
      <c r="V60" s="386"/>
      <c r="W60" s="386"/>
      <c r="X60" s="386"/>
      <c r="Y60" s="386"/>
      <c r="Z60" s="678"/>
      <c r="AA60" s="358"/>
    </row>
    <row r="61" spans="1:28" ht="48" customHeight="1">
      <c r="A61" s="392" t="s">
        <v>231</v>
      </c>
      <c r="B61" s="352" t="s">
        <v>274</v>
      </c>
      <c r="C61" s="394"/>
      <c r="D61" s="395"/>
      <c r="E61" s="394"/>
      <c r="F61" s="355"/>
      <c r="G61" s="386"/>
      <c r="H61" s="386"/>
      <c r="I61" s="386"/>
      <c r="J61" s="386"/>
      <c r="K61" s="386"/>
      <c r="L61" s="386"/>
      <c r="M61" s="386"/>
      <c r="N61" s="386"/>
      <c r="O61" s="386"/>
      <c r="P61" s="386"/>
      <c r="Q61" s="386"/>
      <c r="R61" s="386"/>
      <c r="S61" s="386"/>
      <c r="T61" s="386"/>
      <c r="U61" s="386"/>
      <c r="V61" s="386"/>
      <c r="W61" s="386"/>
      <c r="X61" s="386"/>
      <c r="Y61" s="386"/>
      <c r="Z61" s="678"/>
      <c r="AA61" s="358"/>
    </row>
    <row r="62" spans="1:28" s="349" customFormat="1" ht="21.75" hidden="1" customHeight="1">
      <c r="A62" s="357"/>
      <c r="B62" s="382"/>
      <c r="C62" s="355"/>
      <c r="D62" s="387"/>
      <c r="E62" s="355"/>
      <c r="F62" s="355"/>
      <c r="G62" s="386"/>
      <c r="H62" s="384"/>
      <c r="I62" s="386"/>
      <c r="J62" s="386"/>
      <c r="K62" s="386"/>
      <c r="L62" s="386"/>
      <c r="M62" s="386"/>
      <c r="N62" s="386"/>
      <c r="O62" s="386"/>
      <c r="P62" s="386"/>
      <c r="Q62" s="386"/>
      <c r="R62" s="386"/>
      <c r="S62" s="386"/>
      <c r="T62" s="386"/>
      <c r="U62" s="386"/>
      <c r="V62" s="386"/>
      <c r="W62" s="386"/>
      <c r="X62" s="386"/>
      <c r="Y62" s="386"/>
      <c r="Z62" s="358"/>
      <c r="AA62" s="358"/>
      <c r="AB62" s="389"/>
    </row>
    <row r="63" spans="1:28" s="141" customFormat="1" ht="21.75" customHeight="1">
      <c r="A63" s="357" t="s">
        <v>18</v>
      </c>
      <c r="B63" s="382" t="s">
        <v>522</v>
      </c>
      <c r="C63" s="355"/>
      <c r="D63" s="355"/>
      <c r="E63" s="355"/>
      <c r="F63" s="355"/>
      <c r="G63" s="355"/>
      <c r="H63" s="384"/>
      <c r="I63" s="355"/>
      <c r="J63" s="355"/>
      <c r="K63" s="355"/>
      <c r="L63" s="355"/>
      <c r="M63" s="355"/>
      <c r="N63" s="355"/>
      <c r="O63" s="355"/>
      <c r="P63" s="355"/>
      <c r="Q63" s="355"/>
      <c r="R63" s="355"/>
      <c r="S63" s="355"/>
      <c r="T63" s="355"/>
      <c r="U63" s="355"/>
      <c r="V63" s="355"/>
      <c r="W63" s="355"/>
      <c r="X63" s="355"/>
      <c r="Y63" s="355"/>
      <c r="Z63" s="358"/>
      <c r="AA63" s="358"/>
      <c r="AB63" s="140"/>
    </row>
    <row r="64" spans="1:28" s="141" customFormat="1" ht="48.75" customHeight="1">
      <c r="A64" s="392">
        <v>1</v>
      </c>
      <c r="B64" s="404" t="s">
        <v>523</v>
      </c>
      <c r="C64" s="394"/>
      <c r="D64" s="395"/>
      <c r="E64" s="394"/>
      <c r="F64" s="394"/>
      <c r="G64" s="405"/>
      <c r="H64" s="406"/>
      <c r="I64" s="401"/>
      <c r="J64" s="401"/>
      <c r="K64" s="401"/>
      <c r="L64" s="401"/>
      <c r="M64" s="401"/>
      <c r="N64" s="401"/>
      <c r="O64" s="401"/>
      <c r="P64" s="401"/>
      <c r="Q64" s="401"/>
      <c r="R64" s="401"/>
      <c r="S64" s="401"/>
      <c r="T64" s="401"/>
      <c r="U64" s="401"/>
      <c r="V64" s="401"/>
      <c r="W64" s="401"/>
      <c r="X64" s="401"/>
      <c r="Y64" s="401"/>
      <c r="Z64" s="358"/>
      <c r="AA64" s="358"/>
      <c r="AB64" s="140"/>
    </row>
    <row r="65" spans="1:28" s="141" customFormat="1" ht="16.5" customHeight="1">
      <c r="A65" s="392"/>
      <c r="B65" s="404" t="s">
        <v>524</v>
      </c>
      <c r="C65" s="405"/>
      <c r="D65" s="405"/>
      <c r="E65" s="405"/>
      <c r="F65" s="405"/>
      <c r="G65" s="405"/>
      <c r="H65" s="406"/>
      <c r="I65" s="405"/>
      <c r="J65" s="405"/>
      <c r="K65" s="405"/>
      <c r="L65" s="405"/>
      <c r="M65" s="405"/>
      <c r="N65" s="405"/>
      <c r="O65" s="405"/>
      <c r="P65" s="405"/>
      <c r="Q65" s="405"/>
      <c r="R65" s="405"/>
      <c r="S65" s="405"/>
      <c r="T65" s="405"/>
      <c r="U65" s="405"/>
      <c r="V65" s="405"/>
      <c r="W65" s="405"/>
      <c r="X65" s="405"/>
      <c r="Y65" s="405"/>
      <c r="Z65" s="407"/>
      <c r="AA65" s="407"/>
      <c r="AB65" s="140"/>
    </row>
    <row r="66" spans="1:28" s="389" customFormat="1" ht="5.45" customHeight="1">
      <c r="A66" s="490"/>
      <c r="B66" s="491"/>
      <c r="C66" s="492"/>
      <c r="D66" s="493"/>
      <c r="E66" s="494"/>
      <c r="F66" s="494"/>
      <c r="G66" s="495"/>
      <c r="H66" s="495"/>
      <c r="I66" s="495"/>
      <c r="J66" s="495"/>
      <c r="K66" s="495"/>
      <c r="L66" s="495"/>
      <c r="M66" s="495"/>
      <c r="N66" s="495"/>
      <c r="O66" s="495"/>
      <c r="P66" s="495"/>
      <c r="Q66" s="495"/>
      <c r="R66" s="495"/>
      <c r="S66" s="495"/>
      <c r="T66" s="495"/>
      <c r="U66" s="495"/>
      <c r="V66" s="495"/>
      <c r="W66" s="495"/>
      <c r="X66" s="495"/>
      <c r="Y66" s="495"/>
      <c r="Z66" s="496"/>
      <c r="AA66" s="496"/>
    </row>
  </sheetData>
  <mergeCells count="41">
    <mergeCell ref="Z59:Z61"/>
    <mergeCell ref="Z21:Z22"/>
    <mergeCell ref="Z28:Z31"/>
    <mergeCell ref="Z33:Z37"/>
    <mergeCell ref="Z40:Z50"/>
    <mergeCell ref="Z53:Z54"/>
    <mergeCell ref="Z56:Z57"/>
    <mergeCell ref="Z16:Z18"/>
    <mergeCell ref="N8:N9"/>
    <mergeCell ref="O8:O9"/>
    <mergeCell ref="P8:P9"/>
    <mergeCell ref="Q8:R8"/>
    <mergeCell ref="S8:S9"/>
    <mergeCell ref="T8:T9"/>
    <mergeCell ref="U8:U9"/>
    <mergeCell ref="V8:V9"/>
    <mergeCell ref="W8:W9"/>
    <mergeCell ref="X8:X9"/>
    <mergeCell ref="Y8:Z8"/>
    <mergeCell ref="A7:A9"/>
    <mergeCell ref="B7:B9"/>
    <mergeCell ref="C7:J7"/>
    <mergeCell ref="K7:R7"/>
    <mergeCell ref="G8:G9"/>
    <mergeCell ref="H8:H9"/>
    <mergeCell ref="I8:J8"/>
    <mergeCell ref="K8:K9"/>
    <mergeCell ref="L8:L9"/>
    <mergeCell ref="S7:Z7"/>
    <mergeCell ref="AA7:AA9"/>
    <mergeCell ref="C8:C9"/>
    <mergeCell ref="D8:D9"/>
    <mergeCell ref="E8:E9"/>
    <mergeCell ref="F8:F9"/>
    <mergeCell ref="M8:M9"/>
    <mergeCell ref="F6:G6"/>
    <mergeCell ref="A1:B1"/>
    <mergeCell ref="I1:Z1"/>
    <mergeCell ref="A2:Z2"/>
    <mergeCell ref="A3:Z3"/>
    <mergeCell ref="F4:G4"/>
  </mergeCells>
  <pageMargins left="0.35433070866141703" right="0.2" top="0.23622047244094499" bottom="0.47" header="0.23" footer="0.196850393700787"/>
  <pageSetup paperSize="8" scale="65" orientation="landscape" r:id="rId1"/>
  <headerFoot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WVP22"/>
  <sheetViews>
    <sheetView workbookViewId="0">
      <selection activeCell="M7" sqref="M7"/>
    </sheetView>
  </sheetViews>
  <sheetFormatPr defaultColWidth="9" defaultRowHeight="15.75"/>
  <cols>
    <col min="1" max="1" width="5.5" style="1" customWidth="1"/>
    <col min="2" max="2" width="18.125" style="1" customWidth="1"/>
    <col min="3" max="3" width="11.75" style="1" customWidth="1"/>
    <col min="4" max="5" width="12.5" style="1" customWidth="1"/>
    <col min="6" max="7" width="12.5" style="1" hidden="1" customWidth="1"/>
    <col min="8" max="9" width="13.625" style="1" customWidth="1"/>
    <col min="10" max="11" width="11.75" style="1" hidden="1" customWidth="1"/>
    <col min="12" max="13" width="11.875" style="1" customWidth="1"/>
    <col min="14" max="14" width="7.5" style="1" customWidth="1"/>
    <col min="15" max="15" width="6.25" style="1" customWidth="1"/>
    <col min="16" max="249" width="9" style="1"/>
    <col min="250" max="250" width="6" style="1" customWidth="1"/>
    <col min="251" max="251" width="18.125" style="1" customWidth="1"/>
    <col min="252" max="252" width="10.125" style="1" customWidth="1"/>
    <col min="253" max="260" width="12.5" style="1" customWidth="1"/>
    <col min="261" max="264" width="9" style="1" hidden="1" customWidth="1"/>
    <col min="265" max="265" width="39" style="1" customWidth="1"/>
    <col min="266" max="505" width="9" style="1"/>
    <col min="506" max="506" width="6" style="1" customWidth="1"/>
    <col min="507" max="507" width="18.125" style="1" customWidth="1"/>
    <col min="508" max="508" width="10.125" style="1" customWidth="1"/>
    <col min="509" max="516" width="12.5" style="1" customWidth="1"/>
    <col min="517" max="520" width="9" style="1" hidden="1" customWidth="1"/>
    <col min="521" max="521" width="39" style="1" customWidth="1"/>
    <col min="522" max="761" width="9" style="1"/>
    <col min="762" max="762" width="6" style="1" customWidth="1"/>
    <col min="763" max="763" width="18.125" style="1" customWidth="1"/>
    <col min="764" max="764" width="10.125" style="1" customWidth="1"/>
    <col min="765" max="772" width="12.5" style="1" customWidth="1"/>
    <col min="773" max="776" width="9" style="1" hidden="1" customWidth="1"/>
    <col min="777" max="777" width="39" style="1" customWidth="1"/>
    <col min="778" max="1017" width="9" style="1"/>
    <col min="1018" max="1018" width="6" style="1" customWidth="1"/>
    <col min="1019" max="1019" width="18.125" style="1" customWidth="1"/>
    <col min="1020" max="1020" width="10.125" style="1" customWidth="1"/>
    <col min="1021" max="1028" width="12.5" style="1" customWidth="1"/>
    <col min="1029" max="1032" width="9" style="1" hidden="1" customWidth="1"/>
    <col min="1033" max="1033" width="39" style="1" customWidth="1"/>
    <col min="1034" max="1273" width="9" style="1"/>
    <col min="1274" max="1274" width="6" style="1" customWidth="1"/>
    <col min="1275" max="1275" width="18.125" style="1" customWidth="1"/>
    <col min="1276" max="1276" width="10.125" style="1" customWidth="1"/>
    <col min="1277" max="1284" width="12.5" style="1" customWidth="1"/>
    <col min="1285" max="1288" width="9" style="1" hidden="1" customWidth="1"/>
    <col min="1289" max="1289" width="39" style="1" customWidth="1"/>
    <col min="1290" max="1529" width="9" style="1"/>
    <col min="1530" max="1530" width="6" style="1" customWidth="1"/>
    <col min="1531" max="1531" width="18.125" style="1" customWidth="1"/>
    <col min="1532" max="1532" width="10.125" style="1" customWidth="1"/>
    <col min="1533" max="1540" width="12.5" style="1" customWidth="1"/>
    <col min="1541" max="1544" width="9" style="1" hidden="1" customWidth="1"/>
    <col min="1545" max="1545" width="39" style="1" customWidth="1"/>
    <col min="1546" max="1785" width="9" style="1"/>
    <col min="1786" max="1786" width="6" style="1" customWidth="1"/>
    <col min="1787" max="1787" width="18.125" style="1" customWidth="1"/>
    <col min="1788" max="1788" width="10.125" style="1" customWidth="1"/>
    <col min="1789" max="1796" width="12.5" style="1" customWidth="1"/>
    <col min="1797" max="1800" width="9" style="1" hidden="1" customWidth="1"/>
    <col min="1801" max="1801" width="39" style="1" customWidth="1"/>
    <col min="1802" max="2041" width="9" style="1"/>
    <col min="2042" max="2042" width="6" style="1" customWidth="1"/>
    <col min="2043" max="2043" width="18.125" style="1" customWidth="1"/>
    <col min="2044" max="2044" width="10.125" style="1" customWidth="1"/>
    <col min="2045" max="2052" width="12.5" style="1" customWidth="1"/>
    <col min="2053" max="2056" width="9" style="1" hidden="1" customWidth="1"/>
    <col min="2057" max="2057" width="39" style="1" customWidth="1"/>
    <col min="2058" max="2297" width="9" style="1"/>
    <col min="2298" max="2298" width="6" style="1" customWidth="1"/>
    <col min="2299" max="2299" width="18.125" style="1" customWidth="1"/>
    <col min="2300" max="2300" width="10.125" style="1" customWidth="1"/>
    <col min="2301" max="2308" width="12.5" style="1" customWidth="1"/>
    <col min="2309" max="2312" width="9" style="1" hidden="1" customWidth="1"/>
    <col min="2313" max="2313" width="39" style="1" customWidth="1"/>
    <col min="2314" max="2553" width="9" style="1"/>
    <col min="2554" max="2554" width="6" style="1" customWidth="1"/>
    <col min="2555" max="2555" width="18.125" style="1" customWidth="1"/>
    <col min="2556" max="2556" width="10.125" style="1" customWidth="1"/>
    <col min="2557" max="2564" width="12.5" style="1" customWidth="1"/>
    <col min="2565" max="2568" width="9" style="1" hidden="1" customWidth="1"/>
    <col min="2569" max="2569" width="39" style="1" customWidth="1"/>
    <col min="2570" max="2809" width="9" style="1"/>
    <col min="2810" max="2810" width="6" style="1" customWidth="1"/>
    <col min="2811" max="2811" width="18.125" style="1" customWidth="1"/>
    <col min="2812" max="2812" width="10.125" style="1" customWidth="1"/>
    <col min="2813" max="2820" width="12.5" style="1" customWidth="1"/>
    <col min="2821" max="2824" width="9" style="1" hidden="1" customWidth="1"/>
    <col min="2825" max="2825" width="39" style="1" customWidth="1"/>
    <col min="2826" max="3065" width="9" style="1"/>
    <col min="3066" max="3066" width="6" style="1" customWidth="1"/>
    <col min="3067" max="3067" width="18.125" style="1" customWidth="1"/>
    <col min="3068" max="3068" width="10.125" style="1" customWidth="1"/>
    <col min="3069" max="3076" width="12.5" style="1" customWidth="1"/>
    <col min="3077" max="3080" width="9" style="1" hidden="1" customWidth="1"/>
    <col min="3081" max="3081" width="39" style="1" customWidth="1"/>
    <col min="3082" max="3321" width="9" style="1"/>
    <col min="3322" max="3322" width="6" style="1" customWidth="1"/>
    <col min="3323" max="3323" width="18.125" style="1" customWidth="1"/>
    <col min="3324" max="3324" width="10.125" style="1" customWidth="1"/>
    <col min="3325" max="3332" width="12.5" style="1" customWidth="1"/>
    <col min="3333" max="3336" width="9" style="1" hidden="1" customWidth="1"/>
    <col min="3337" max="3337" width="39" style="1" customWidth="1"/>
    <col min="3338" max="3577" width="9" style="1"/>
    <col min="3578" max="3578" width="6" style="1" customWidth="1"/>
    <col min="3579" max="3579" width="18.125" style="1" customWidth="1"/>
    <col min="3580" max="3580" width="10.125" style="1" customWidth="1"/>
    <col min="3581" max="3588" width="12.5" style="1" customWidth="1"/>
    <col min="3589" max="3592" width="9" style="1" hidden="1" customWidth="1"/>
    <col min="3593" max="3593" width="39" style="1" customWidth="1"/>
    <col min="3594" max="3833" width="9" style="1"/>
    <col min="3834" max="3834" width="6" style="1" customWidth="1"/>
    <col min="3835" max="3835" width="18.125" style="1" customWidth="1"/>
    <col min="3836" max="3836" width="10.125" style="1" customWidth="1"/>
    <col min="3837" max="3844" width="12.5" style="1" customWidth="1"/>
    <col min="3845" max="3848" width="9" style="1" hidden="1" customWidth="1"/>
    <col min="3849" max="3849" width="39" style="1" customWidth="1"/>
    <col min="3850" max="4089" width="9" style="1"/>
    <col min="4090" max="4090" width="6" style="1" customWidth="1"/>
    <col min="4091" max="4091" width="18.125" style="1" customWidth="1"/>
    <col min="4092" max="4092" width="10.125" style="1" customWidth="1"/>
    <col min="4093" max="4100" width="12.5" style="1" customWidth="1"/>
    <col min="4101" max="4104" width="9" style="1" hidden="1" customWidth="1"/>
    <col min="4105" max="4105" width="39" style="1" customWidth="1"/>
    <col min="4106" max="4345" width="9" style="1"/>
    <col min="4346" max="4346" width="6" style="1" customWidth="1"/>
    <col min="4347" max="4347" width="18.125" style="1" customWidth="1"/>
    <col min="4348" max="4348" width="10.125" style="1" customWidth="1"/>
    <col min="4349" max="4356" width="12.5" style="1" customWidth="1"/>
    <col min="4357" max="4360" width="9" style="1" hidden="1" customWidth="1"/>
    <col min="4361" max="4361" width="39" style="1" customWidth="1"/>
    <col min="4362" max="4601" width="9" style="1"/>
    <col min="4602" max="4602" width="6" style="1" customWidth="1"/>
    <col min="4603" max="4603" width="18.125" style="1" customWidth="1"/>
    <col min="4604" max="4604" width="10.125" style="1" customWidth="1"/>
    <col min="4605" max="4612" width="12.5" style="1" customWidth="1"/>
    <col min="4613" max="4616" width="9" style="1" hidden="1" customWidth="1"/>
    <col min="4617" max="4617" width="39" style="1" customWidth="1"/>
    <col min="4618" max="4857" width="9" style="1"/>
    <col min="4858" max="4858" width="6" style="1" customWidth="1"/>
    <col min="4859" max="4859" width="18.125" style="1" customWidth="1"/>
    <col min="4860" max="4860" width="10.125" style="1" customWidth="1"/>
    <col min="4861" max="4868" width="12.5" style="1" customWidth="1"/>
    <col min="4869" max="4872" width="9" style="1" hidden="1" customWidth="1"/>
    <col min="4873" max="4873" width="39" style="1" customWidth="1"/>
    <col min="4874" max="5113" width="9" style="1"/>
    <col min="5114" max="5114" width="6" style="1" customWidth="1"/>
    <col min="5115" max="5115" width="18.125" style="1" customWidth="1"/>
    <col min="5116" max="5116" width="10.125" style="1" customWidth="1"/>
    <col min="5117" max="5124" width="12.5" style="1" customWidth="1"/>
    <col min="5125" max="5128" width="9" style="1" hidden="1" customWidth="1"/>
    <col min="5129" max="5129" width="39" style="1" customWidth="1"/>
    <col min="5130" max="5369" width="9" style="1"/>
    <col min="5370" max="5370" width="6" style="1" customWidth="1"/>
    <col min="5371" max="5371" width="18.125" style="1" customWidth="1"/>
    <col min="5372" max="5372" width="10.125" style="1" customWidth="1"/>
    <col min="5373" max="5380" width="12.5" style="1" customWidth="1"/>
    <col min="5381" max="5384" width="9" style="1" hidden="1" customWidth="1"/>
    <col min="5385" max="5385" width="39" style="1" customWidth="1"/>
    <col min="5386" max="5625" width="9" style="1"/>
    <col min="5626" max="5626" width="6" style="1" customWidth="1"/>
    <col min="5627" max="5627" width="18.125" style="1" customWidth="1"/>
    <col min="5628" max="5628" width="10.125" style="1" customWidth="1"/>
    <col min="5629" max="5636" width="12.5" style="1" customWidth="1"/>
    <col min="5637" max="5640" width="9" style="1" hidden="1" customWidth="1"/>
    <col min="5641" max="5641" width="39" style="1" customWidth="1"/>
    <col min="5642" max="5881" width="9" style="1"/>
    <col min="5882" max="5882" width="6" style="1" customWidth="1"/>
    <col min="5883" max="5883" width="18.125" style="1" customWidth="1"/>
    <col min="5884" max="5884" width="10.125" style="1" customWidth="1"/>
    <col min="5885" max="5892" width="12.5" style="1" customWidth="1"/>
    <col min="5893" max="5896" width="9" style="1" hidden="1" customWidth="1"/>
    <col min="5897" max="5897" width="39" style="1" customWidth="1"/>
    <col min="5898" max="6137" width="9" style="1"/>
    <col min="6138" max="6138" width="6" style="1" customWidth="1"/>
    <col min="6139" max="6139" width="18.125" style="1" customWidth="1"/>
    <col min="6140" max="6140" width="10.125" style="1" customWidth="1"/>
    <col min="6141" max="6148" width="12.5" style="1" customWidth="1"/>
    <col min="6149" max="6152" width="9" style="1" hidden="1" customWidth="1"/>
    <col min="6153" max="6153" width="39" style="1" customWidth="1"/>
    <col min="6154" max="6393" width="9" style="1"/>
    <col min="6394" max="6394" width="6" style="1" customWidth="1"/>
    <col min="6395" max="6395" width="18.125" style="1" customWidth="1"/>
    <col min="6396" max="6396" width="10.125" style="1" customWidth="1"/>
    <col min="6397" max="6404" width="12.5" style="1" customWidth="1"/>
    <col min="6405" max="6408" width="9" style="1" hidden="1" customWidth="1"/>
    <col min="6409" max="6409" width="39" style="1" customWidth="1"/>
    <col min="6410" max="6649" width="9" style="1"/>
    <col min="6650" max="6650" width="6" style="1" customWidth="1"/>
    <col min="6651" max="6651" width="18.125" style="1" customWidth="1"/>
    <col min="6652" max="6652" width="10.125" style="1" customWidth="1"/>
    <col min="6653" max="6660" width="12.5" style="1" customWidth="1"/>
    <col min="6661" max="6664" width="9" style="1" hidden="1" customWidth="1"/>
    <col min="6665" max="6665" width="39" style="1" customWidth="1"/>
    <col min="6666" max="6905" width="9" style="1"/>
    <col min="6906" max="6906" width="6" style="1" customWidth="1"/>
    <col min="6907" max="6907" width="18.125" style="1" customWidth="1"/>
    <col min="6908" max="6908" width="10.125" style="1" customWidth="1"/>
    <col min="6909" max="6916" width="12.5" style="1" customWidth="1"/>
    <col min="6917" max="6920" width="9" style="1" hidden="1" customWidth="1"/>
    <col min="6921" max="6921" width="39" style="1" customWidth="1"/>
    <col min="6922" max="7161" width="9" style="1"/>
    <col min="7162" max="7162" width="6" style="1" customWidth="1"/>
    <col min="7163" max="7163" width="18.125" style="1" customWidth="1"/>
    <col min="7164" max="7164" width="10.125" style="1" customWidth="1"/>
    <col min="7165" max="7172" width="12.5" style="1" customWidth="1"/>
    <col min="7173" max="7176" width="9" style="1" hidden="1" customWidth="1"/>
    <col min="7177" max="7177" width="39" style="1" customWidth="1"/>
    <col min="7178" max="7417" width="9" style="1"/>
    <col min="7418" max="7418" width="6" style="1" customWidth="1"/>
    <col min="7419" max="7419" width="18.125" style="1" customWidth="1"/>
    <col min="7420" max="7420" width="10.125" style="1" customWidth="1"/>
    <col min="7421" max="7428" width="12.5" style="1" customWidth="1"/>
    <col min="7429" max="7432" width="9" style="1" hidden="1" customWidth="1"/>
    <col min="7433" max="7433" width="39" style="1" customWidth="1"/>
    <col min="7434" max="7673" width="9" style="1"/>
    <col min="7674" max="7674" width="6" style="1" customWidth="1"/>
    <col min="7675" max="7675" width="18.125" style="1" customWidth="1"/>
    <col min="7676" max="7676" width="10.125" style="1" customWidth="1"/>
    <col min="7677" max="7684" width="12.5" style="1" customWidth="1"/>
    <col min="7685" max="7688" width="9" style="1" hidden="1" customWidth="1"/>
    <col min="7689" max="7689" width="39" style="1" customWidth="1"/>
    <col min="7690" max="7929" width="9" style="1"/>
    <col min="7930" max="7930" width="6" style="1" customWidth="1"/>
    <col min="7931" max="7931" width="18.125" style="1" customWidth="1"/>
    <col min="7932" max="7932" width="10.125" style="1" customWidth="1"/>
    <col min="7933" max="7940" width="12.5" style="1" customWidth="1"/>
    <col min="7941" max="7944" width="9" style="1" hidden="1" customWidth="1"/>
    <col min="7945" max="7945" width="39" style="1" customWidth="1"/>
    <col min="7946" max="8185" width="9" style="1"/>
    <col min="8186" max="8186" width="6" style="1" customWidth="1"/>
    <col min="8187" max="8187" width="18.125" style="1" customWidth="1"/>
    <col min="8188" max="8188" width="10.125" style="1" customWidth="1"/>
    <col min="8189" max="8196" width="12.5" style="1" customWidth="1"/>
    <col min="8197" max="8200" width="9" style="1" hidden="1" customWidth="1"/>
    <col min="8201" max="8201" width="39" style="1" customWidth="1"/>
    <col min="8202" max="8441" width="9" style="1"/>
    <col min="8442" max="8442" width="6" style="1" customWidth="1"/>
    <col min="8443" max="8443" width="18.125" style="1" customWidth="1"/>
    <col min="8444" max="8444" width="10.125" style="1" customWidth="1"/>
    <col min="8445" max="8452" width="12.5" style="1" customWidth="1"/>
    <col min="8453" max="8456" width="9" style="1" hidden="1" customWidth="1"/>
    <col min="8457" max="8457" width="39" style="1" customWidth="1"/>
    <col min="8458" max="8697" width="9" style="1"/>
    <col min="8698" max="8698" width="6" style="1" customWidth="1"/>
    <col min="8699" max="8699" width="18.125" style="1" customWidth="1"/>
    <col min="8700" max="8700" width="10.125" style="1" customWidth="1"/>
    <col min="8701" max="8708" width="12.5" style="1" customWidth="1"/>
    <col min="8709" max="8712" width="9" style="1" hidden="1" customWidth="1"/>
    <col min="8713" max="8713" width="39" style="1" customWidth="1"/>
    <col min="8714" max="8953" width="9" style="1"/>
    <col min="8954" max="8954" width="6" style="1" customWidth="1"/>
    <col min="8955" max="8955" width="18.125" style="1" customWidth="1"/>
    <col min="8956" max="8956" width="10.125" style="1" customWidth="1"/>
    <col min="8957" max="8964" width="12.5" style="1" customWidth="1"/>
    <col min="8965" max="8968" width="9" style="1" hidden="1" customWidth="1"/>
    <col min="8969" max="8969" width="39" style="1" customWidth="1"/>
    <col min="8970" max="9209" width="9" style="1"/>
    <col min="9210" max="9210" width="6" style="1" customWidth="1"/>
    <col min="9211" max="9211" width="18.125" style="1" customWidth="1"/>
    <col min="9212" max="9212" width="10.125" style="1" customWidth="1"/>
    <col min="9213" max="9220" width="12.5" style="1" customWidth="1"/>
    <col min="9221" max="9224" width="9" style="1" hidden="1" customWidth="1"/>
    <col min="9225" max="9225" width="39" style="1" customWidth="1"/>
    <col min="9226" max="9465" width="9" style="1"/>
    <col min="9466" max="9466" width="6" style="1" customWidth="1"/>
    <col min="9467" max="9467" width="18.125" style="1" customWidth="1"/>
    <col min="9468" max="9468" width="10.125" style="1" customWidth="1"/>
    <col min="9469" max="9476" width="12.5" style="1" customWidth="1"/>
    <col min="9477" max="9480" width="9" style="1" hidden="1" customWidth="1"/>
    <col min="9481" max="9481" width="39" style="1" customWidth="1"/>
    <col min="9482" max="9721" width="9" style="1"/>
    <col min="9722" max="9722" width="6" style="1" customWidth="1"/>
    <col min="9723" max="9723" width="18.125" style="1" customWidth="1"/>
    <col min="9724" max="9724" width="10.125" style="1" customWidth="1"/>
    <col min="9725" max="9732" width="12.5" style="1" customWidth="1"/>
    <col min="9733" max="9736" width="9" style="1" hidden="1" customWidth="1"/>
    <col min="9737" max="9737" width="39" style="1" customWidth="1"/>
    <col min="9738" max="9977" width="9" style="1"/>
    <col min="9978" max="9978" width="6" style="1" customWidth="1"/>
    <col min="9979" max="9979" width="18.125" style="1" customWidth="1"/>
    <col min="9980" max="9980" width="10.125" style="1" customWidth="1"/>
    <col min="9981" max="9988" width="12.5" style="1" customWidth="1"/>
    <col min="9989" max="9992" width="9" style="1" hidden="1" customWidth="1"/>
    <col min="9993" max="9993" width="39" style="1" customWidth="1"/>
    <col min="9994" max="10233" width="9" style="1"/>
    <col min="10234" max="10234" width="6" style="1" customWidth="1"/>
    <col min="10235" max="10235" width="18.125" style="1" customWidth="1"/>
    <col min="10236" max="10236" width="10.125" style="1" customWidth="1"/>
    <col min="10237" max="10244" width="12.5" style="1" customWidth="1"/>
    <col min="10245" max="10248" width="9" style="1" hidden="1" customWidth="1"/>
    <col min="10249" max="10249" width="39" style="1" customWidth="1"/>
    <col min="10250" max="10489" width="9" style="1"/>
    <col min="10490" max="10490" width="6" style="1" customWidth="1"/>
    <col min="10491" max="10491" width="18.125" style="1" customWidth="1"/>
    <col min="10492" max="10492" width="10.125" style="1" customWidth="1"/>
    <col min="10493" max="10500" width="12.5" style="1" customWidth="1"/>
    <col min="10501" max="10504" width="9" style="1" hidden="1" customWidth="1"/>
    <col min="10505" max="10505" width="39" style="1" customWidth="1"/>
    <col min="10506" max="10745" width="9" style="1"/>
    <col min="10746" max="10746" width="6" style="1" customWidth="1"/>
    <col min="10747" max="10747" width="18.125" style="1" customWidth="1"/>
    <col min="10748" max="10748" width="10.125" style="1" customWidth="1"/>
    <col min="10749" max="10756" width="12.5" style="1" customWidth="1"/>
    <col min="10757" max="10760" width="9" style="1" hidden="1" customWidth="1"/>
    <col min="10761" max="10761" width="39" style="1" customWidth="1"/>
    <col min="10762" max="11001" width="9" style="1"/>
    <col min="11002" max="11002" width="6" style="1" customWidth="1"/>
    <col min="11003" max="11003" width="18.125" style="1" customWidth="1"/>
    <col min="11004" max="11004" width="10.125" style="1" customWidth="1"/>
    <col min="11005" max="11012" width="12.5" style="1" customWidth="1"/>
    <col min="11013" max="11016" width="9" style="1" hidden="1" customWidth="1"/>
    <col min="11017" max="11017" width="39" style="1" customWidth="1"/>
    <col min="11018" max="11257" width="9" style="1"/>
    <col min="11258" max="11258" width="6" style="1" customWidth="1"/>
    <col min="11259" max="11259" width="18.125" style="1" customWidth="1"/>
    <col min="11260" max="11260" width="10.125" style="1" customWidth="1"/>
    <col min="11261" max="11268" width="12.5" style="1" customWidth="1"/>
    <col min="11269" max="11272" width="9" style="1" hidden="1" customWidth="1"/>
    <col min="11273" max="11273" width="39" style="1" customWidth="1"/>
    <col min="11274" max="11513" width="9" style="1"/>
    <col min="11514" max="11514" width="6" style="1" customWidth="1"/>
    <col min="11515" max="11515" width="18.125" style="1" customWidth="1"/>
    <col min="11516" max="11516" width="10.125" style="1" customWidth="1"/>
    <col min="11517" max="11524" width="12.5" style="1" customWidth="1"/>
    <col min="11525" max="11528" width="9" style="1" hidden="1" customWidth="1"/>
    <col min="11529" max="11529" width="39" style="1" customWidth="1"/>
    <col min="11530" max="11769" width="9" style="1"/>
    <col min="11770" max="11770" width="6" style="1" customWidth="1"/>
    <col min="11771" max="11771" width="18.125" style="1" customWidth="1"/>
    <col min="11772" max="11772" width="10.125" style="1" customWidth="1"/>
    <col min="11773" max="11780" width="12.5" style="1" customWidth="1"/>
    <col min="11781" max="11784" width="9" style="1" hidden="1" customWidth="1"/>
    <col min="11785" max="11785" width="39" style="1" customWidth="1"/>
    <col min="11786" max="12025" width="9" style="1"/>
    <col min="12026" max="12026" width="6" style="1" customWidth="1"/>
    <col min="12027" max="12027" width="18.125" style="1" customWidth="1"/>
    <col min="12028" max="12028" width="10.125" style="1" customWidth="1"/>
    <col min="12029" max="12036" width="12.5" style="1" customWidth="1"/>
    <col min="12037" max="12040" width="9" style="1" hidden="1" customWidth="1"/>
    <col min="12041" max="12041" width="39" style="1" customWidth="1"/>
    <col min="12042" max="12281" width="9" style="1"/>
    <col min="12282" max="12282" width="6" style="1" customWidth="1"/>
    <col min="12283" max="12283" width="18.125" style="1" customWidth="1"/>
    <col min="12284" max="12284" width="10.125" style="1" customWidth="1"/>
    <col min="12285" max="12292" width="12.5" style="1" customWidth="1"/>
    <col min="12293" max="12296" width="9" style="1" hidden="1" customWidth="1"/>
    <col min="12297" max="12297" width="39" style="1" customWidth="1"/>
    <col min="12298" max="12537" width="9" style="1"/>
    <col min="12538" max="12538" width="6" style="1" customWidth="1"/>
    <col min="12539" max="12539" width="18.125" style="1" customWidth="1"/>
    <col min="12540" max="12540" width="10.125" style="1" customWidth="1"/>
    <col min="12541" max="12548" width="12.5" style="1" customWidth="1"/>
    <col min="12549" max="12552" width="9" style="1" hidden="1" customWidth="1"/>
    <col min="12553" max="12553" width="39" style="1" customWidth="1"/>
    <col min="12554" max="12793" width="9" style="1"/>
    <col min="12794" max="12794" width="6" style="1" customWidth="1"/>
    <col min="12795" max="12795" width="18.125" style="1" customWidth="1"/>
    <col min="12796" max="12796" width="10.125" style="1" customWidth="1"/>
    <col min="12797" max="12804" width="12.5" style="1" customWidth="1"/>
    <col min="12805" max="12808" width="9" style="1" hidden="1" customWidth="1"/>
    <col min="12809" max="12809" width="39" style="1" customWidth="1"/>
    <col min="12810" max="13049" width="9" style="1"/>
    <col min="13050" max="13050" width="6" style="1" customWidth="1"/>
    <col min="13051" max="13051" width="18.125" style="1" customWidth="1"/>
    <col min="13052" max="13052" width="10.125" style="1" customWidth="1"/>
    <col min="13053" max="13060" width="12.5" style="1" customWidth="1"/>
    <col min="13061" max="13064" width="9" style="1" hidden="1" customWidth="1"/>
    <col min="13065" max="13065" width="39" style="1" customWidth="1"/>
    <col min="13066" max="13305" width="9" style="1"/>
    <col min="13306" max="13306" width="6" style="1" customWidth="1"/>
    <col min="13307" max="13307" width="18.125" style="1" customWidth="1"/>
    <col min="13308" max="13308" width="10.125" style="1" customWidth="1"/>
    <col min="13309" max="13316" width="12.5" style="1" customWidth="1"/>
    <col min="13317" max="13320" width="9" style="1" hidden="1" customWidth="1"/>
    <col min="13321" max="13321" width="39" style="1" customWidth="1"/>
    <col min="13322" max="13561" width="9" style="1"/>
    <col min="13562" max="13562" width="6" style="1" customWidth="1"/>
    <col min="13563" max="13563" width="18.125" style="1" customWidth="1"/>
    <col min="13564" max="13564" width="10.125" style="1" customWidth="1"/>
    <col min="13565" max="13572" width="12.5" style="1" customWidth="1"/>
    <col min="13573" max="13576" width="9" style="1" hidden="1" customWidth="1"/>
    <col min="13577" max="13577" width="39" style="1" customWidth="1"/>
    <col min="13578" max="13817" width="9" style="1"/>
    <col min="13818" max="13818" width="6" style="1" customWidth="1"/>
    <col min="13819" max="13819" width="18.125" style="1" customWidth="1"/>
    <col min="13820" max="13820" width="10.125" style="1" customWidth="1"/>
    <col min="13821" max="13828" width="12.5" style="1" customWidth="1"/>
    <col min="13829" max="13832" width="9" style="1" hidden="1" customWidth="1"/>
    <col min="13833" max="13833" width="39" style="1" customWidth="1"/>
    <col min="13834" max="14073" width="9" style="1"/>
    <col min="14074" max="14074" width="6" style="1" customWidth="1"/>
    <col min="14075" max="14075" width="18.125" style="1" customWidth="1"/>
    <col min="14076" max="14076" width="10.125" style="1" customWidth="1"/>
    <col min="14077" max="14084" width="12.5" style="1" customWidth="1"/>
    <col min="14085" max="14088" width="9" style="1" hidden="1" customWidth="1"/>
    <col min="14089" max="14089" width="39" style="1" customWidth="1"/>
    <col min="14090" max="14329" width="9" style="1"/>
    <col min="14330" max="14330" width="6" style="1" customWidth="1"/>
    <col min="14331" max="14331" width="18.125" style="1" customWidth="1"/>
    <col min="14332" max="14332" width="10.125" style="1" customWidth="1"/>
    <col min="14333" max="14340" width="12.5" style="1" customWidth="1"/>
    <col min="14341" max="14344" width="9" style="1" hidden="1" customWidth="1"/>
    <col min="14345" max="14345" width="39" style="1" customWidth="1"/>
    <col min="14346" max="14585" width="9" style="1"/>
    <col min="14586" max="14586" width="6" style="1" customWidth="1"/>
    <col min="14587" max="14587" width="18.125" style="1" customWidth="1"/>
    <col min="14588" max="14588" width="10.125" style="1" customWidth="1"/>
    <col min="14589" max="14596" width="12.5" style="1" customWidth="1"/>
    <col min="14597" max="14600" width="9" style="1" hidden="1" customWidth="1"/>
    <col min="14601" max="14601" width="39" style="1" customWidth="1"/>
    <col min="14602" max="14841" width="9" style="1"/>
    <col min="14842" max="14842" width="6" style="1" customWidth="1"/>
    <col min="14843" max="14843" width="18.125" style="1" customWidth="1"/>
    <col min="14844" max="14844" width="10.125" style="1" customWidth="1"/>
    <col min="14845" max="14852" width="12.5" style="1" customWidth="1"/>
    <col min="14853" max="14856" width="9" style="1" hidden="1" customWidth="1"/>
    <col min="14857" max="14857" width="39" style="1" customWidth="1"/>
    <col min="14858" max="15097" width="9" style="1"/>
    <col min="15098" max="15098" width="6" style="1" customWidth="1"/>
    <col min="15099" max="15099" width="18.125" style="1" customWidth="1"/>
    <col min="15100" max="15100" width="10.125" style="1" customWidth="1"/>
    <col min="15101" max="15108" width="12.5" style="1" customWidth="1"/>
    <col min="15109" max="15112" width="9" style="1" hidden="1" customWidth="1"/>
    <col min="15113" max="15113" width="39" style="1" customWidth="1"/>
    <col min="15114" max="15353" width="9" style="1"/>
    <col min="15354" max="15354" width="6" style="1" customWidth="1"/>
    <col min="15355" max="15355" width="18.125" style="1" customWidth="1"/>
    <col min="15356" max="15356" width="10.125" style="1" customWidth="1"/>
    <col min="15357" max="15364" width="12.5" style="1" customWidth="1"/>
    <col min="15365" max="15368" width="9" style="1" hidden="1" customWidth="1"/>
    <col min="15369" max="15369" width="39" style="1" customWidth="1"/>
    <col min="15370" max="15609" width="9" style="1"/>
    <col min="15610" max="15610" width="6" style="1" customWidth="1"/>
    <col min="15611" max="15611" width="18.125" style="1" customWidth="1"/>
    <col min="15612" max="15612" width="10.125" style="1" customWidth="1"/>
    <col min="15613" max="15620" width="12.5" style="1" customWidth="1"/>
    <col min="15621" max="15624" width="9" style="1" hidden="1" customWidth="1"/>
    <col min="15625" max="15625" width="39" style="1" customWidth="1"/>
    <col min="15626" max="15865" width="9" style="1"/>
    <col min="15866" max="15866" width="6" style="1" customWidth="1"/>
    <col min="15867" max="15867" width="18.125" style="1" customWidth="1"/>
    <col min="15868" max="15868" width="10.125" style="1" customWidth="1"/>
    <col min="15869" max="15876" width="12.5" style="1" customWidth="1"/>
    <col min="15877" max="15880" width="9" style="1" hidden="1" customWidth="1"/>
    <col min="15881" max="15881" width="39" style="1" customWidth="1"/>
    <col min="15882" max="16121" width="9" style="1"/>
    <col min="16122" max="16122" width="6" style="1" customWidth="1"/>
    <col min="16123" max="16123" width="18.125" style="1" customWidth="1"/>
    <col min="16124" max="16124" width="10.125" style="1" customWidth="1"/>
    <col min="16125" max="16132" width="12.5" style="1" customWidth="1"/>
    <col min="16133" max="16136" width="9" style="1" hidden="1" customWidth="1"/>
    <col min="16137" max="16137" width="39" style="1" customWidth="1"/>
    <col min="16138" max="16384" width="9" style="1"/>
  </cols>
  <sheetData>
    <row r="1" spans="1:13">
      <c r="A1" s="835" t="s">
        <v>0</v>
      </c>
      <c r="B1" s="835"/>
      <c r="H1" s="836" t="s">
        <v>208</v>
      </c>
      <c r="I1" s="836"/>
      <c r="J1" s="836" t="s">
        <v>208</v>
      </c>
      <c r="K1" s="836"/>
    </row>
    <row r="2" spans="1:13" ht="42" customHeight="1">
      <c r="A2" s="837" t="s">
        <v>209</v>
      </c>
      <c r="B2" s="837"/>
      <c r="C2" s="837"/>
      <c r="D2" s="837"/>
      <c r="E2" s="837"/>
      <c r="F2" s="837"/>
      <c r="G2" s="837"/>
      <c r="H2" s="837"/>
      <c r="I2" s="837"/>
      <c r="J2" s="837"/>
      <c r="K2" s="837"/>
    </row>
    <row r="3" spans="1:13" ht="22.5" customHeight="1">
      <c r="A3" s="838" t="s">
        <v>21</v>
      </c>
      <c r="B3" s="838"/>
      <c r="C3" s="838"/>
      <c r="D3" s="838"/>
      <c r="E3" s="838"/>
      <c r="F3" s="838"/>
      <c r="G3" s="838"/>
      <c r="H3" s="838"/>
      <c r="I3" s="838"/>
      <c r="J3" s="838"/>
      <c r="K3" s="838"/>
    </row>
    <row r="4" spans="1:13">
      <c r="A4" s="2"/>
      <c r="B4" s="2"/>
      <c r="C4" s="2"/>
      <c r="D4" s="2"/>
      <c r="E4" s="2"/>
      <c r="F4" s="2"/>
      <c r="G4" s="2"/>
      <c r="H4" s="2"/>
      <c r="I4" s="2"/>
      <c r="J4" s="2"/>
      <c r="K4" s="2"/>
    </row>
    <row r="5" spans="1:13" ht="35.25" customHeight="1">
      <c r="A5" s="839" t="s">
        <v>2</v>
      </c>
      <c r="B5" s="839" t="s">
        <v>40</v>
      </c>
      <c r="C5" s="839" t="s">
        <v>303</v>
      </c>
      <c r="D5" s="839" t="s">
        <v>210</v>
      </c>
      <c r="E5" s="839"/>
      <c r="F5" s="839"/>
      <c r="G5" s="839"/>
      <c r="H5" s="839" t="s">
        <v>211</v>
      </c>
      <c r="I5" s="839"/>
      <c r="J5" s="839"/>
      <c r="K5" s="839"/>
    </row>
    <row r="6" spans="1:13" ht="81.2" customHeight="1">
      <c r="A6" s="839"/>
      <c r="B6" s="839"/>
      <c r="C6" s="839"/>
      <c r="D6" s="839" t="s">
        <v>212</v>
      </c>
      <c r="E6" s="839"/>
      <c r="F6" s="839" t="s">
        <v>213</v>
      </c>
      <c r="G6" s="839"/>
      <c r="H6" s="839" t="s">
        <v>212</v>
      </c>
      <c r="I6" s="839"/>
      <c r="J6" s="839" t="s">
        <v>213</v>
      </c>
      <c r="K6" s="839"/>
    </row>
    <row r="7" spans="1:13" ht="77.45" customHeight="1">
      <c r="A7" s="839"/>
      <c r="B7" s="839"/>
      <c r="C7" s="839"/>
      <c r="D7" s="218" t="s">
        <v>304</v>
      </c>
      <c r="E7" s="218" t="s">
        <v>214</v>
      </c>
      <c r="F7" s="218" t="s">
        <v>215</v>
      </c>
      <c r="G7" s="218" t="s">
        <v>132</v>
      </c>
      <c r="H7" s="218" t="s">
        <v>305</v>
      </c>
      <c r="I7" s="218" t="s">
        <v>214</v>
      </c>
      <c r="J7" s="218" t="s">
        <v>306</v>
      </c>
      <c r="K7" s="218" t="s">
        <v>216</v>
      </c>
    </row>
    <row r="8" spans="1:13" ht="20.25" customHeight="1">
      <c r="A8" s="219">
        <v>1</v>
      </c>
      <c r="B8" s="219">
        <v>2</v>
      </c>
      <c r="C8" s="219">
        <v>3</v>
      </c>
      <c r="D8" s="219">
        <v>4</v>
      </c>
      <c r="E8" s="219">
        <v>5</v>
      </c>
      <c r="F8" s="219">
        <v>6</v>
      </c>
      <c r="G8" s="219">
        <v>7</v>
      </c>
      <c r="H8" s="219">
        <v>8</v>
      </c>
      <c r="I8" s="219">
        <v>9</v>
      </c>
      <c r="J8" s="219">
        <v>10</v>
      </c>
      <c r="K8" s="219">
        <v>11</v>
      </c>
    </row>
    <row r="9" spans="1:13" ht="25.5" customHeight="1">
      <c r="A9" s="220"/>
      <c r="B9" s="221" t="s">
        <v>4</v>
      </c>
      <c r="C9" s="222">
        <f t="shared" ref="C9:K9" si="0">SUM(C10:C20)</f>
        <v>1126.8800000000001</v>
      </c>
      <c r="D9" s="222">
        <f t="shared" si="0"/>
        <v>564.79999999999995</v>
      </c>
      <c r="E9" s="223">
        <f t="shared" si="0"/>
        <v>141.19999999999999</v>
      </c>
      <c r="F9" s="223">
        <f t="shared" si="0"/>
        <v>0</v>
      </c>
      <c r="G9" s="223">
        <f t="shared" si="0"/>
        <v>0</v>
      </c>
      <c r="H9" s="222">
        <f t="shared" si="0"/>
        <v>562.07999999999993</v>
      </c>
      <c r="I9" s="223">
        <f t="shared" si="0"/>
        <v>281.03999999999996</v>
      </c>
      <c r="J9" s="224">
        <f t="shared" si="0"/>
        <v>0</v>
      </c>
      <c r="K9" s="224">
        <f t="shared" si="0"/>
        <v>0</v>
      </c>
      <c r="L9" s="137">
        <f t="shared" ref="L9:L13" si="1">D9+H9</f>
        <v>1126.8799999999999</v>
      </c>
      <c r="M9" s="137">
        <f>C9-L9</f>
        <v>0</v>
      </c>
    </row>
    <row r="10" spans="1:13" ht="25.5" hidden="1" customHeight="1">
      <c r="A10" s="220">
        <v>1</v>
      </c>
      <c r="B10" s="154" t="s">
        <v>195</v>
      </c>
      <c r="C10" s="222"/>
      <c r="D10" s="222"/>
      <c r="E10" s="223"/>
      <c r="F10" s="223"/>
      <c r="G10" s="223"/>
      <c r="H10" s="233"/>
      <c r="I10" s="234"/>
      <c r="J10" s="234"/>
      <c r="K10" s="234"/>
      <c r="L10" s="137">
        <f t="shared" si="1"/>
        <v>0</v>
      </c>
      <c r="M10" s="137">
        <f t="shared" ref="M10:M20" si="2">C10-L10</f>
        <v>0</v>
      </c>
    </row>
    <row r="11" spans="1:13" ht="25.5" hidden="1" customHeight="1">
      <c r="A11" s="220">
        <v>2</v>
      </c>
      <c r="B11" s="163" t="s">
        <v>30</v>
      </c>
      <c r="C11" s="222"/>
      <c r="D11" s="222"/>
      <c r="E11" s="223"/>
      <c r="F11" s="223"/>
      <c r="G11" s="223"/>
      <c r="H11" s="233"/>
      <c r="I11" s="234"/>
      <c r="J11" s="234"/>
      <c r="K11" s="234"/>
      <c r="L11" s="137">
        <f t="shared" si="1"/>
        <v>0</v>
      </c>
      <c r="M11" s="137">
        <f t="shared" si="2"/>
        <v>0</v>
      </c>
    </row>
    <row r="12" spans="1:13" ht="25.5" hidden="1" customHeight="1">
      <c r="A12" s="220">
        <v>3</v>
      </c>
      <c r="B12" s="163" t="s">
        <v>31</v>
      </c>
      <c r="C12" s="222"/>
      <c r="D12" s="222"/>
      <c r="E12" s="223"/>
      <c r="F12" s="223"/>
      <c r="G12" s="223"/>
      <c r="H12" s="233"/>
      <c r="I12" s="234"/>
      <c r="J12" s="234"/>
      <c r="K12" s="234"/>
      <c r="L12" s="137">
        <f t="shared" si="1"/>
        <v>0</v>
      </c>
      <c r="M12" s="137">
        <f t="shared" si="2"/>
        <v>0</v>
      </c>
    </row>
    <row r="13" spans="1:13" ht="25.5" hidden="1" customHeight="1">
      <c r="A13" s="220">
        <v>4</v>
      </c>
      <c r="B13" s="163" t="s">
        <v>32</v>
      </c>
      <c r="C13" s="222"/>
      <c r="D13" s="222"/>
      <c r="E13" s="223"/>
      <c r="F13" s="223"/>
      <c r="G13" s="223"/>
      <c r="H13" s="233"/>
      <c r="I13" s="234"/>
      <c r="J13" s="234"/>
      <c r="K13" s="234"/>
      <c r="L13" s="137">
        <f t="shared" si="1"/>
        <v>0</v>
      </c>
      <c r="M13" s="137">
        <f t="shared" si="2"/>
        <v>0</v>
      </c>
    </row>
    <row r="14" spans="1:13" ht="25.5" customHeight="1">
      <c r="A14" s="225">
        <v>1</v>
      </c>
      <c r="B14" s="154" t="s">
        <v>33</v>
      </c>
      <c r="C14" s="226">
        <f>D14+H14</f>
        <v>5</v>
      </c>
      <c r="D14" s="226">
        <f>+E14*4</f>
        <v>0</v>
      </c>
      <c r="E14" s="227"/>
      <c r="F14" s="228"/>
      <c r="G14" s="227"/>
      <c r="H14" s="226">
        <f>+I14*2</f>
        <v>5</v>
      </c>
      <c r="I14" s="227">
        <v>2.5</v>
      </c>
      <c r="J14" s="227"/>
      <c r="K14" s="227"/>
      <c r="L14" s="137">
        <f>D14+H14</f>
        <v>5</v>
      </c>
      <c r="M14" s="137">
        <f t="shared" si="2"/>
        <v>0</v>
      </c>
    </row>
    <row r="15" spans="1:13" ht="25.5" hidden="1" customHeight="1">
      <c r="A15" s="225">
        <v>6</v>
      </c>
      <c r="B15" s="154" t="s">
        <v>171</v>
      </c>
      <c r="C15" s="226">
        <f t="shared" ref="C15:C20" si="3">D15+H15</f>
        <v>0</v>
      </c>
      <c r="D15" s="226">
        <f>+E15*4</f>
        <v>0</v>
      </c>
      <c r="E15" s="227"/>
      <c r="F15" s="228"/>
      <c r="G15" s="227"/>
      <c r="H15" s="226">
        <f>+I15*2</f>
        <v>0</v>
      </c>
      <c r="I15" s="227"/>
      <c r="J15" s="227"/>
      <c r="K15" s="227"/>
      <c r="L15" s="137">
        <f t="shared" ref="L15:L18" si="4">D15+H15</f>
        <v>0</v>
      </c>
      <c r="M15" s="137">
        <f t="shared" si="2"/>
        <v>0</v>
      </c>
    </row>
    <row r="16" spans="1:13" ht="25.5" customHeight="1">
      <c r="A16" s="225">
        <v>2</v>
      </c>
      <c r="B16" s="154" t="s">
        <v>35</v>
      </c>
      <c r="C16" s="226">
        <f t="shared" si="3"/>
        <v>5.26</v>
      </c>
      <c r="D16" s="226">
        <f>+E16*4</f>
        <v>3.4</v>
      </c>
      <c r="E16" s="227">
        <v>0.85</v>
      </c>
      <c r="F16" s="228"/>
      <c r="G16" s="227"/>
      <c r="H16" s="226">
        <f>+I16*2</f>
        <v>1.8599999999999999</v>
      </c>
      <c r="I16" s="227">
        <f>0.43+0.5</f>
        <v>0.92999999999999994</v>
      </c>
      <c r="J16" s="227"/>
      <c r="K16" s="227"/>
      <c r="L16" s="137">
        <f t="shared" si="4"/>
        <v>5.26</v>
      </c>
      <c r="M16" s="137">
        <f t="shared" si="2"/>
        <v>0</v>
      </c>
    </row>
    <row r="17" spans="1:13" ht="25.5" customHeight="1">
      <c r="A17" s="225">
        <v>3</v>
      </c>
      <c r="B17" s="154" t="s">
        <v>36</v>
      </c>
      <c r="C17" s="226">
        <f t="shared" si="3"/>
        <v>97.42</v>
      </c>
      <c r="D17" s="226">
        <v>30.400000000000002</v>
      </c>
      <c r="E17" s="226">
        <v>7.6000000000000005</v>
      </c>
      <c r="F17" s="226">
        <v>0</v>
      </c>
      <c r="G17" s="226">
        <v>0</v>
      </c>
      <c r="H17" s="226">
        <v>67.02</v>
      </c>
      <c r="I17" s="226">
        <v>33.51</v>
      </c>
      <c r="J17" s="227"/>
      <c r="K17" s="227"/>
      <c r="L17" s="137">
        <f t="shared" si="4"/>
        <v>97.42</v>
      </c>
      <c r="M17" s="137">
        <f t="shared" si="2"/>
        <v>0</v>
      </c>
    </row>
    <row r="18" spans="1:13" ht="25.5" customHeight="1">
      <c r="A18" s="225">
        <v>4</v>
      </c>
      <c r="B18" s="154" t="s">
        <v>37</v>
      </c>
      <c r="C18" s="226">
        <f t="shared" si="3"/>
        <v>1019.2</v>
      </c>
      <c r="D18" s="226">
        <v>531</v>
      </c>
      <c r="E18" s="226">
        <v>132.75</v>
      </c>
      <c r="F18" s="226">
        <v>0</v>
      </c>
      <c r="G18" s="226">
        <v>0</v>
      </c>
      <c r="H18" s="226">
        <v>488.2</v>
      </c>
      <c r="I18" s="226">
        <v>244.1</v>
      </c>
      <c r="J18" s="226">
        <v>0</v>
      </c>
      <c r="K18" s="226">
        <v>0</v>
      </c>
      <c r="L18" s="137">
        <f t="shared" si="4"/>
        <v>1019.2</v>
      </c>
      <c r="M18" s="137">
        <f t="shared" si="2"/>
        <v>0</v>
      </c>
    </row>
    <row r="19" spans="1:13" ht="25.5" hidden="1" customHeight="1">
      <c r="A19" s="225">
        <v>10</v>
      </c>
      <c r="B19" s="154" t="s">
        <v>38</v>
      </c>
      <c r="C19" s="226">
        <f t="shared" si="3"/>
        <v>0</v>
      </c>
      <c r="D19" s="229">
        <f t="shared" ref="D19:D20" si="5">+E19*4</f>
        <v>0</v>
      </c>
      <c r="E19" s="227"/>
      <c r="F19" s="228"/>
      <c r="G19" s="227"/>
      <c r="H19" s="227">
        <f t="shared" ref="H19:H20" si="6">+I19*2</f>
        <v>0</v>
      </c>
      <c r="I19" s="229"/>
      <c r="J19" s="230"/>
      <c r="K19" s="227"/>
      <c r="M19" s="137">
        <f t="shared" si="2"/>
        <v>0</v>
      </c>
    </row>
    <row r="20" spans="1:13" ht="25.5" hidden="1" customHeight="1">
      <c r="A20" s="225">
        <v>11</v>
      </c>
      <c r="B20" s="163" t="s">
        <v>39</v>
      </c>
      <c r="C20" s="226">
        <f t="shared" si="3"/>
        <v>0</v>
      </c>
      <c r="D20" s="229">
        <f t="shared" si="5"/>
        <v>0</v>
      </c>
      <c r="E20" s="228"/>
      <c r="F20" s="228"/>
      <c r="G20" s="228"/>
      <c r="H20" s="227">
        <f t="shared" si="6"/>
        <v>0</v>
      </c>
      <c r="I20" s="228"/>
      <c r="J20" s="231"/>
      <c r="K20" s="231"/>
      <c r="M20" s="137">
        <f t="shared" si="2"/>
        <v>0</v>
      </c>
    </row>
    <row r="21" spans="1:13" ht="6" customHeight="1">
      <c r="A21" s="232"/>
      <c r="B21" s="232"/>
      <c r="C21" s="232"/>
      <c r="D21" s="232"/>
      <c r="E21" s="232"/>
      <c r="F21" s="232"/>
      <c r="G21" s="232"/>
      <c r="H21" s="232"/>
      <c r="I21" s="232"/>
      <c r="J21" s="232"/>
      <c r="K21" s="232"/>
    </row>
    <row r="22" spans="1:13">
      <c r="E22" s="5"/>
    </row>
  </sheetData>
  <mergeCells count="14">
    <mergeCell ref="D6:E6"/>
    <mergeCell ref="F6:G6"/>
    <mergeCell ref="H6:I6"/>
    <mergeCell ref="J6:K6"/>
    <mergeCell ref="A5:A7"/>
    <mergeCell ref="B5:B7"/>
    <mergeCell ref="C5:C7"/>
    <mergeCell ref="A1:B1"/>
    <mergeCell ref="J1:K1"/>
    <mergeCell ref="A2:K2"/>
    <mergeCell ref="A3:K3"/>
    <mergeCell ref="D5:G5"/>
    <mergeCell ref="H5:K5"/>
    <mergeCell ref="H1:I1"/>
  </mergeCells>
  <printOptions horizontalCentered="1"/>
  <pageMargins left="0.4" right="0" top="0.35" bottom="0.74803149606299213" header="0.27559055118110237"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9"/>
  <sheetViews>
    <sheetView zoomScale="85" zoomScaleNormal="85" workbookViewId="0">
      <pane ySplit="10" topLeftCell="A21" activePane="bottomLeft" state="frozen"/>
      <selection pane="bottomLeft" activeCell="B32" sqref="B32"/>
    </sheetView>
  </sheetViews>
  <sheetFormatPr defaultRowHeight="15.75"/>
  <cols>
    <col min="1" max="1" width="5.375" style="140" customWidth="1"/>
    <col min="2" max="2" width="71.375" style="140" customWidth="1"/>
    <col min="3" max="3" width="9.5" style="359" customWidth="1"/>
    <col min="4" max="4" width="6.625" style="360" customWidth="1"/>
    <col min="5" max="5" width="11.125" style="140" customWidth="1"/>
    <col min="6" max="6" width="13.25" style="140" customWidth="1"/>
    <col min="7" max="7" width="9.125" style="140" customWidth="1"/>
    <col min="8" max="8" width="8.625" style="140" customWidth="1"/>
    <col min="9" max="9" width="9.625" style="140" bestFit="1" customWidth="1"/>
    <col min="10" max="10" width="8.375" style="140" bestFit="1" customWidth="1"/>
    <col min="11" max="11" width="12.25" style="365" customWidth="1"/>
    <col min="12" max="12" width="11.5" style="140" bestFit="1" customWidth="1"/>
    <col min="13" max="13" width="9.875" style="140" bestFit="1" customWidth="1"/>
  </cols>
  <sheetData>
    <row r="1" spans="1:13" ht="18.75">
      <c r="A1" s="665"/>
      <c r="B1" s="665"/>
      <c r="I1" s="666" t="s">
        <v>217</v>
      </c>
      <c r="J1" s="666"/>
      <c r="K1" s="666"/>
    </row>
    <row r="2" spans="1:13" ht="22.5" customHeight="1">
      <c r="A2" s="659" t="s">
        <v>218</v>
      </c>
      <c r="B2" s="659"/>
      <c r="C2" s="659"/>
      <c r="D2" s="659"/>
      <c r="E2" s="659"/>
      <c r="F2" s="659"/>
      <c r="G2" s="659"/>
      <c r="H2" s="659"/>
      <c r="I2" s="659"/>
      <c r="J2" s="659"/>
      <c r="K2" s="659"/>
    </row>
    <row r="3" spans="1:13" ht="16.5" customHeight="1">
      <c r="A3" s="660" t="s">
        <v>442</v>
      </c>
      <c r="B3" s="660"/>
      <c r="C3" s="660"/>
      <c r="D3" s="660"/>
      <c r="E3" s="660"/>
      <c r="F3" s="660"/>
      <c r="G3" s="660"/>
      <c r="H3" s="660"/>
      <c r="I3" s="660"/>
      <c r="J3" s="660"/>
      <c r="K3" s="660"/>
    </row>
    <row r="4" spans="1:13" ht="18.75" hidden="1">
      <c r="A4" s="361"/>
      <c r="B4" s="362" t="str">
        <f>"Tỉnh, thành phố: "&amp;[17]Tỉnh!B4</f>
        <v>Tỉnh, thành phố: ĐIỆN BIÊN</v>
      </c>
      <c r="C4" s="363"/>
      <c r="D4" s="363"/>
      <c r="E4" s="364"/>
      <c r="F4" s="679"/>
      <c r="G4" s="668"/>
      <c r="H4" s="363"/>
      <c r="I4" s="363"/>
      <c r="J4" s="363"/>
    </row>
    <row r="5" spans="1:13" ht="33.950000000000003" hidden="1" customHeight="1">
      <c r="A5" s="361"/>
      <c r="B5" s="362"/>
      <c r="C5" s="363"/>
      <c r="D5" s="363"/>
      <c r="E5" s="364"/>
      <c r="F5" s="363"/>
      <c r="G5" s="363"/>
      <c r="H5" s="363"/>
      <c r="I5" s="363"/>
      <c r="J5" s="363"/>
    </row>
    <row r="6" spans="1:13">
      <c r="A6" s="366"/>
      <c r="B6" s="366"/>
      <c r="C6" s="367"/>
      <c r="D6" s="368"/>
      <c r="E6" s="366"/>
      <c r="F6" s="664"/>
      <c r="G6" s="664"/>
      <c r="H6" s="681" t="s">
        <v>219</v>
      </c>
      <c r="I6" s="681"/>
      <c r="J6" s="681"/>
      <c r="K6" s="681"/>
    </row>
    <row r="7" spans="1:13" s="370" customFormat="1" ht="28.5" customHeight="1">
      <c r="A7" s="680" t="s">
        <v>2</v>
      </c>
      <c r="B7" s="680" t="s">
        <v>220</v>
      </c>
      <c r="C7" s="680" t="s">
        <v>221</v>
      </c>
      <c r="D7" s="680"/>
      <c r="E7" s="680"/>
      <c r="F7" s="680"/>
      <c r="G7" s="680"/>
      <c r="H7" s="680"/>
      <c r="I7" s="680"/>
      <c r="J7" s="680"/>
      <c r="K7" s="680"/>
      <c r="L7" s="369"/>
      <c r="M7" s="369"/>
    </row>
    <row r="8" spans="1:13" s="372" customFormat="1" ht="49.5" customHeight="1">
      <c r="A8" s="680"/>
      <c r="B8" s="680"/>
      <c r="C8" s="680" t="s">
        <v>42</v>
      </c>
      <c r="D8" s="680" t="s">
        <v>48</v>
      </c>
      <c r="E8" s="680" t="s">
        <v>441</v>
      </c>
      <c r="F8" s="680" t="s">
        <v>222</v>
      </c>
      <c r="G8" s="680" t="s">
        <v>223</v>
      </c>
      <c r="H8" s="680" t="s">
        <v>224</v>
      </c>
      <c r="I8" s="680" t="s">
        <v>225</v>
      </c>
      <c r="J8" s="680"/>
      <c r="K8" s="682" t="s">
        <v>457</v>
      </c>
      <c r="L8" s="371"/>
      <c r="M8" s="371"/>
    </row>
    <row r="9" spans="1:13" s="372" customFormat="1" ht="54.75" customHeight="1">
      <c r="A9" s="680"/>
      <c r="B9" s="680"/>
      <c r="C9" s="680"/>
      <c r="D9" s="680"/>
      <c r="E9" s="680"/>
      <c r="F9" s="680"/>
      <c r="G9" s="680"/>
      <c r="H9" s="680"/>
      <c r="I9" s="356" t="s">
        <v>226</v>
      </c>
      <c r="J9" s="356" t="s">
        <v>227</v>
      </c>
      <c r="K9" s="682"/>
      <c r="L9" s="371"/>
      <c r="M9" s="371"/>
    </row>
    <row r="10" spans="1:13" s="377" customFormat="1">
      <c r="A10" s="373" t="s">
        <v>6</v>
      </c>
      <c r="B10" s="373" t="s">
        <v>7</v>
      </c>
      <c r="C10" s="373">
        <v>1</v>
      </c>
      <c r="D10" s="374">
        <v>2</v>
      </c>
      <c r="E10" s="373">
        <v>3</v>
      </c>
      <c r="F10" s="373">
        <v>4</v>
      </c>
      <c r="G10" s="373">
        <f t="shared" ref="G10" si="0">F10+1</f>
        <v>5</v>
      </c>
      <c r="H10" s="373">
        <v>6</v>
      </c>
      <c r="I10" s="373">
        <v>7</v>
      </c>
      <c r="J10" s="373">
        <v>8</v>
      </c>
      <c r="K10" s="375">
        <v>9</v>
      </c>
      <c r="L10" s="376"/>
      <c r="M10" s="376"/>
    </row>
    <row r="11" spans="1:13" ht="26.25" customHeight="1">
      <c r="A11" s="378"/>
      <c r="B11" s="351" t="s">
        <v>4</v>
      </c>
      <c r="C11" s="379"/>
      <c r="D11" s="380"/>
      <c r="E11" s="379"/>
      <c r="F11" s="379"/>
      <c r="G11" s="379"/>
      <c r="H11" s="379"/>
      <c r="I11" s="379"/>
      <c r="J11" s="379"/>
      <c r="K11" s="381"/>
    </row>
    <row r="12" spans="1:13" ht="26.25" customHeight="1">
      <c r="A12" s="357" t="s">
        <v>9</v>
      </c>
      <c r="B12" s="382" t="s">
        <v>228</v>
      </c>
      <c r="C12" s="383"/>
      <c r="D12" s="383"/>
      <c r="E12" s="383"/>
      <c r="F12" s="383"/>
      <c r="G12" s="383"/>
      <c r="H12" s="384"/>
      <c r="I12" s="383"/>
      <c r="J12" s="383"/>
      <c r="K12" s="358"/>
      <c r="L12" s="385"/>
    </row>
    <row r="13" spans="1:13" ht="26.25" customHeight="1">
      <c r="A13" s="357">
        <v>1</v>
      </c>
      <c r="B13" s="382" t="s">
        <v>229</v>
      </c>
      <c r="C13" s="355"/>
      <c r="D13" s="355"/>
      <c r="E13" s="355"/>
      <c r="F13" s="355"/>
      <c r="G13" s="355"/>
      <c r="H13" s="384"/>
      <c r="I13" s="355"/>
      <c r="J13" s="386"/>
      <c r="K13" s="358"/>
      <c r="M13" s="385"/>
    </row>
    <row r="14" spans="1:13" s="391" customFormat="1" ht="54.75" customHeight="1">
      <c r="A14" s="357" t="s">
        <v>10</v>
      </c>
      <c r="B14" s="382" t="s">
        <v>230</v>
      </c>
      <c r="C14" s="355"/>
      <c r="D14" s="387"/>
      <c r="E14" s="355"/>
      <c r="F14" s="355"/>
      <c r="G14" s="386"/>
      <c r="H14" s="384"/>
      <c r="I14" s="386"/>
      <c r="J14" s="386"/>
      <c r="K14" s="388"/>
      <c r="L14" s="389"/>
      <c r="M14" s="390"/>
    </row>
    <row r="15" spans="1:13" ht="48" customHeight="1">
      <c r="A15" s="392" t="s">
        <v>231</v>
      </c>
      <c r="B15" s="393" t="s">
        <v>232</v>
      </c>
      <c r="C15" s="394"/>
      <c r="D15" s="395"/>
      <c r="E15" s="394"/>
      <c r="F15" s="355"/>
      <c r="G15" s="386"/>
      <c r="H15" s="386"/>
      <c r="I15" s="386"/>
      <c r="J15" s="386"/>
      <c r="K15" s="388"/>
    </row>
    <row r="16" spans="1:13" ht="21.75" customHeight="1">
      <c r="A16" s="392"/>
      <c r="B16" s="396" t="s">
        <v>233</v>
      </c>
      <c r="C16" s="394"/>
      <c r="D16" s="395"/>
      <c r="E16" s="394"/>
      <c r="F16" s="355"/>
      <c r="G16" s="386"/>
      <c r="H16" s="386"/>
      <c r="I16" s="386"/>
      <c r="J16" s="386"/>
      <c r="K16" s="683"/>
    </row>
    <row r="17" spans="1:13" ht="21.75" customHeight="1">
      <c r="A17" s="392"/>
      <c r="B17" s="396" t="s">
        <v>234</v>
      </c>
      <c r="C17" s="394"/>
      <c r="D17" s="395"/>
      <c r="E17" s="394"/>
      <c r="F17" s="355"/>
      <c r="G17" s="386"/>
      <c r="H17" s="386"/>
      <c r="I17" s="386"/>
      <c r="J17" s="386"/>
      <c r="K17" s="685"/>
    </row>
    <row r="18" spans="1:13" ht="21.75" customHeight="1">
      <c r="A18" s="392"/>
      <c r="B18" s="396" t="s">
        <v>235</v>
      </c>
      <c r="C18" s="394"/>
      <c r="D18" s="395"/>
      <c r="E18" s="394"/>
      <c r="F18" s="355"/>
      <c r="G18" s="386"/>
      <c r="H18" s="386"/>
      <c r="I18" s="386"/>
      <c r="J18" s="386"/>
      <c r="K18" s="684"/>
    </row>
    <row r="19" spans="1:13" ht="21.75" customHeight="1">
      <c r="A19" s="392" t="s">
        <v>231</v>
      </c>
      <c r="B19" s="393" t="s">
        <v>43</v>
      </c>
      <c r="C19" s="394"/>
      <c r="D19" s="395"/>
      <c r="E19" s="394"/>
      <c r="F19" s="355"/>
      <c r="G19" s="386"/>
      <c r="H19" s="386"/>
      <c r="I19" s="386"/>
      <c r="J19" s="386"/>
      <c r="K19" s="388"/>
    </row>
    <row r="20" spans="1:13" s="391" customFormat="1" ht="34.5" customHeight="1">
      <c r="A20" s="357" t="s">
        <v>12</v>
      </c>
      <c r="B20" s="382" t="s">
        <v>236</v>
      </c>
      <c r="C20" s="355"/>
      <c r="D20" s="387"/>
      <c r="E20" s="355"/>
      <c r="F20" s="355"/>
      <c r="G20" s="386"/>
      <c r="H20" s="384"/>
      <c r="I20" s="386"/>
      <c r="J20" s="386"/>
      <c r="K20" s="388"/>
      <c r="L20" s="389"/>
      <c r="M20" s="389"/>
    </row>
    <row r="21" spans="1:13" ht="21.75" customHeight="1">
      <c r="A21" s="392" t="s">
        <v>231</v>
      </c>
      <c r="B21" s="352" t="s">
        <v>237</v>
      </c>
      <c r="C21" s="394"/>
      <c r="D21" s="395"/>
      <c r="E21" s="394"/>
      <c r="F21" s="355"/>
      <c r="G21" s="386"/>
      <c r="H21" s="386"/>
      <c r="I21" s="386"/>
      <c r="J21" s="386"/>
      <c r="K21" s="683"/>
    </row>
    <row r="22" spans="1:13" ht="21.75" customHeight="1">
      <c r="A22" s="392" t="s">
        <v>231</v>
      </c>
      <c r="B22" s="397" t="s">
        <v>238</v>
      </c>
      <c r="C22" s="394"/>
      <c r="D22" s="395"/>
      <c r="E22" s="394"/>
      <c r="F22" s="355"/>
      <c r="G22" s="386"/>
      <c r="H22" s="386"/>
      <c r="I22" s="386"/>
      <c r="J22" s="386"/>
      <c r="K22" s="684"/>
    </row>
    <row r="23" spans="1:13" ht="21.75" customHeight="1">
      <c r="A23" s="392" t="s">
        <v>231</v>
      </c>
      <c r="B23" s="393" t="s">
        <v>239</v>
      </c>
      <c r="C23" s="394"/>
      <c r="D23" s="395"/>
      <c r="E23" s="394"/>
      <c r="F23" s="355"/>
      <c r="G23" s="386"/>
      <c r="H23" s="384"/>
      <c r="I23" s="386"/>
      <c r="J23" s="386"/>
      <c r="K23" s="388"/>
    </row>
    <row r="24" spans="1:13" s="391" customFormat="1" ht="33.950000000000003" customHeight="1">
      <c r="A24" s="357" t="s">
        <v>13</v>
      </c>
      <c r="B24" s="382" t="s">
        <v>240</v>
      </c>
      <c r="C24" s="355"/>
      <c r="D24" s="387"/>
      <c r="E24" s="355"/>
      <c r="F24" s="355"/>
      <c r="G24" s="355"/>
      <c r="H24" s="384"/>
      <c r="I24" s="355"/>
      <c r="J24" s="386"/>
      <c r="K24" s="388"/>
      <c r="L24" s="389"/>
      <c r="M24" s="389"/>
    </row>
    <row r="25" spans="1:13" s="391" customFormat="1" ht="21.75" customHeight="1">
      <c r="A25" s="392" t="s">
        <v>231</v>
      </c>
      <c r="B25" s="352" t="s">
        <v>241</v>
      </c>
      <c r="C25" s="394"/>
      <c r="D25" s="395"/>
      <c r="E25" s="394"/>
      <c r="F25" s="355"/>
      <c r="G25" s="386"/>
      <c r="H25" s="386"/>
      <c r="I25" s="386"/>
      <c r="J25" s="386"/>
      <c r="K25" s="388"/>
      <c r="L25" s="389"/>
      <c r="M25" s="389"/>
    </row>
    <row r="26" spans="1:13" s="391" customFormat="1" ht="21.75" hidden="1" customHeight="1">
      <c r="A26" s="392" t="s">
        <v>231</v>
      </c>
      <c r="B26" s="398" t="s">
        <v>242</v>
      </c>
      <c r="C26" s="394"/>
      <c r="D26" s="395"/>
      <c r="E26" s="394"/>
      <c r="F26" s="355"/>
      <c r="G26" s="386"/>
      <c r="H26" s="386"/>
      <c r="I26" s="386"/>
      <c r="J26" s="386"/>
      <c r="K26" s="388"/>
      <c r="L26" s="389"/>
      <c r="M26" s="389"/>
    </row>
    <row r="27" spans="1:13" s="391" customFormat="1" ht="36" customHeight="1">
      <c r="A27" s="357" t="s">
        <v>14</v>
      </c>
      <c r="B27" s="382" t="s">
        <v>243</v>
      </c>
      <c r="C27" s="355"/>
      <c r="D27" s="355"/>
      <c r="E27" s="355"/>
      <c r="F27" s="355"/>
      <c r="G27" s="386"/>
      <c r="H27" s="384"/>
      <c r="I27" s="386"/>
      <c r="J27" s="386"/>
      <c r="K27" s="388"/>
      <c r="L27" s="389"/>
      <c r="M27" s="389"/>
    </row>
    <row r="28" spans="1:13" ht="21.75" customHeight="1">
      <c r="A28" s="392" t="s">
        <v>231</v>
      </c>
      <c r="B28" s="393" t="s">
        <v>244</v>
      </c>
      <c r="C28" s="394"/>
      <c r="D28" s="395"/>
      <c r="E28" s="394"/>
      <c r="F28" s="394"/>
      <c r="G28" s="386"/>
      <c r="H28" s="386"/>
      <c r="I28" s="386"/>
      <c r="J28" s="386"/>
      <c r="K28" s="683"/>
    </row>
    <row r="29" spans="1:13" ht="21.75" customHeight="1">
      <c r="A29" s="392" t="s">
        <v>231</v>
      </c>
      <c r="B29" s="352" t="s">
        <v>245</v>
      </c>
      <c r="C29" s="394"/>
      <c r="D29" s="395"/>
      <c r="E29" s="394"/>
      <c r="F29" s="394"/>
      <c r="G29" s="386"/>
      <c r="H29" s="386"/>
      <c r="I29" s="386"/>
      <c r="J29" s="386"/>
      <c r="K29" s="685"/>
    </row>
    <row r="30" spans="1:13" ht="21.75" customHeight="1">
      <c r="A30" s="392" t="s">
        <v>231</v>
      </c>
      <c r="B30" s="352" t="s">
        <v>246</v>
      </c>
      <c r="C30" s="394"/>
      <c r="D30" s="395"/>
      <c r="E30" s="394"/>
      <c r="F30" s="394"/>
      <c r="G30" s="386"/>
      <c r="H30" s="386"/>
      <c r="I30" s="386"/>
      <c r="J30" s="386"/>
      <c r="K30" s="685"/>
    </row>
    <row r="31" spans="1:13" ht="21.75" customHeight="1">
      <c r="A31" s="392" t="s">
        <v>231</v>
      </c>
      <c r="B31" s="352" t="s">
        <v>247</v>
      </c>
      <c r="C31" s="394"/>
      <c r="D31" s="395"/>
      <c r="E31" s="394"/>
      <c r="F31" s="394"/>
      <c r="G31" s="386"/>
      <c r="H31" s="386"/>
      <c r="I31" s="386"/>
      <c r="J31" s="386"/>
      <c r="K31" s="684"/>
    </row>
    <row r="32" spans="1:13" s="391" customFormat="1" ht="48" customHeight="1">
      <c r="A32" s="357" t="s">
        <v>456</v>
      </c>
      <c r="B32" s="382" t="s">
        <v>248</v>
      </c>
      <c r="C32" s="355"/>
      <c r="D32" s="355"/>
      <c r="E32" s="355"/>
      <c r="F32" s="355"/>
      <c r="G32" s="386"/>
      <c r="H32" s="384"/>
      <c r="I32" s="386"/>
      <c r="J32" s="386"/>
      <c r="K32" s="388"/>
      <c r="L32" s="389"/>
      <c r="M32" s="389"/>
    </row>
    <row r="33" spans="1:13" s="391" customFormat="1" ht="21.75" customHeight="1">
      <c r="A33" s="392" t="s">
        <v>231</v>
      </c>
      <c r="B33" s="352" t="s">
        <v>249</v>
      </c>
      <c r="C33" s="355"/>
      <c r="D33" s="387"/>
      <c r="E33" s="394"/>
      <c r="F33" s="355"/>
      <c r="G33" s="386"/>
      <c r="H33" s="386"/>
      <c r="I33" s="386"/>
      <c r="J33" s="386"/>
      <c r="K33" s="683"/>
      <c r="L33" s="389"/>
      <c r="M33" s="389"/>
    </row>
    <row r="34" spans="1:13" s="391" customFormat="1" ht="21.75" customHeight="1">
      <c r="A34" s="392"/>
      <c r="B34" s="398" t="s">
        <v>250</v>
      </c>
      <c r="C34" s="355"/>
      <c r="D34" s="395"/>
      <c r="E34" s="394"/>
      <c r="F34" s="355"/>
      <c r="G34" s="386"/>
      <c r="H34" s="386"/>
      <c r="I34" s="386"/>
      <c r="J34" s="386"/>
      <c r="K34" s="685"/>
      <c r="L34" s="389"/>
      <c r="M34" s="389"/>
    </row>
    <row r="35" spans="1:13" s="391" customFormat="1" ht="21.75" customHeight="1">
      <c r="A35" s="392"/>
      <c r="B35" s="398" t="s">
        <v>251</v>
      </c>
      <c r="C35" s="355"/>
      <c r="D35" s="395"/>
      <c r="E35" s="394"/>
      <c r="F35" s="355"/>
      <c r="G35" s="386"/>
      <c r="H35" s="386"/>
      <c r="I35" s="386"/>
      <c r="J35" s="386"/>
      <c r="K35" s="685"/>
      <c r="L35" s="389"/>
      <c r="M35" s="389"/>
    </row>
    <row r="36" spans="1:13" s="391" customFormat="1" ht="21.75" customHeight="1">
      <c r="A36" s="357"/>
      <c r="B36" s="398" t="s">
        <v>252</v>
      </c>
      <c r="C36" s="355"/>
      <c r="D36" s="395"/>
      <c r="E36" s="394"/>
      <c r="F36" s="355"/>
      <c r="G36" s="386"/>
      <c r="H36" s="386"/>
      <c r="I36" s="386"/>
      <c r="J36" s="386"/>
      <c r="K36" s="685"/>
      <c r="L36" s="389"/>
      <c r="M36" s="389"/>
    </row>
    <row r="37" spans="1:13" s="391" customFormat="1" ht="33.950000000000003" customHeight="1">
      <c r="A37" s="392" t="s">
        <v>231</v>
      </c>
      <c r="B37" s="398" t="s">
        <v>253</v>
      </c>
      <c r="C37" s="355"/>
      <c r="D37" s="387"/>
      <c r="E37" s="394"/>
      <c r="F37" s="355"/>
      <c r="G37" s="386"/>
      <c r="H37" s="386"/>
      <c r="I37" s="386"/>
      <c r="J37" s="386"/>
      <c r="K37" s="684"/>
      <c r="L37" s="389"/>
      <c r="M37" s="389"/>
    </row>
    <row r="38" spans="1:13" s="391" customFormat="1" ht="40.5" customHeight="1">
      <c r="A38" s="357" t="s">
        <v>15</v>
      </c>
      <c r="B38" s="382" t="s">
        <v>254</v>
      </c>
      <c r="C38" s="355"/>
      <c r="D38" s="387"/>
      <c r="E38" s="355"/>
      <c r="F38" s="355"/>
      <c r="G38" s="386"/>
      <c r="H38" s="384"/>
      <c r="I38" s="386"/>
      <c r="J38" s="386"/>
      <c r="K38" s="388"/>
      <c r="L38" s="389"/>
      <c r="M38" s="389"/>
    </row>
    <row r="39" spans="1:13" ht="40.5" customHeight="1">
      <c r="A39" s="357">
        <v>2</v>
      </c>
      <c r="B39" s="382" t="s">
        <v>472</v>
      </c>
      <c r="C39" s="355"/>
      <c r="D39" s="355"/>
      <c r="E39" s="355"/>
      <c r="F39" s="355"/>
      <c r="G39" s="355"/>
      <c r="H39" s="384"/>
      <c r="I39" s="355"/>
      <c r="J39" s="355"/>
      <c r="K39" s="399"/>
    </row>
    <row r="40" spans="1:13" s="391" customFormat="1" ht="21.75" customHeight="1">
      <c r="A40" s="357" t="s">
        <v>16</v>
      </c>
      <c r="B40" s="382" t="s">
        <v>255</v>
      </c>
      <c r="C40" s="355"/>
      <c r="D40" s="387"/>
      <c r="E40" s="355"/>
      <c r="F40" s="355"/>
      <c r="G40" s="386"/>
      <c r="H40" s="384"/>
      <c r="I40" s="386"/>
      <c r="J40" s="386"/>
      <c r="K40" s="683"/>
      <c r="L40" s="389"/>
      <c r="M40" s="389"/>
    </row>
    <row r="41" spans="1:13" s="391" customFormat="1" ht="21.75" customHeight="1">
      <c r="A41" s="357" t="s">
        <v>17</v>
      </c>
      <c r="B41" s="382" t="s">
        <v>257</v>
      </c>
      <c r="C41" s="355"/>
      <c r="D41" s="387"/>
      <c r="E41" s="355"/>
      <c r="F41" s="355"/>
      <c r="G41" s="386"/>
      <c r="H41" s="384"/>
      <c r="I41" s="386"/>
      <c r="J41" s="386"/>
      <c r="K41" s="685"/>
      <c r="L41" s="389"/>
      <c r="M41" s="389"/>
    </row>
    <row r="42" spans="1:13" s="391" customFormat="1" ht="21.75" customHeight="1">
      <c r="A42" s="357"/>
      <c r="B42" s="296" t="s">
        <v>276</v>
      </c>
      <c r="C42" s="394"/>
      <c r="D42" s="395"/>
      <c r="E42" s="394"/>
      <c r="F42" s="394"/>
      <c r="G42" s="386"/>
      <c r="H42" s="386"/>
      <c r="I42" s="386"/>
      <c r="J42" s="386"/>
      <c r="K42" s="685"/>
      <c r="L42" s="389"/>
      <c r="M42" s="389"/>
    </row>
    <row r="43" spans="1:13" s="391" customFormat="1" ht="37.700000000000003" customHeight="1">
      <c r="A43" s="357"/>
      <c r="B43" s="296" t="s">
        <v>277</v>
      </c>
      <c r="C43" s="394"/>
      <c r="D43" s="395"/>
      <c r="E43" s="394"/>
      <c r="F43" s="394"/>
      <c r="G43" s="386"/>
      <c r="H43" s="386"/>
      <c r="I43" s="386"/>
      <c r="J43" s="386"/>
      <c r="K43" s="685"/>
      <c r="L43" s="389"/>
      <c r="M43" s="389"/>
    </row>
    <row r="44" spans="1:13" s="391" customFormat="1" ht="21.75" customHeight="1">
      <c r="A44" s="357" t="s">
        <v>256</v>
      </c>
      <c r="B44" s="382" t="s">
        <v>259</v>
      </c>
      <c r="C44" s="355"/>
      <c r="D44" s="387"/>
      <c r="E44" s="355"/>
      <c r="F44" s="355"/>
      <c r="G44" s="386"/>
      <c r="H44" s="384"/>
      <c r="I44" s="386"/>
      <c r="J44" s="386"/>
      <c r="K44" s="685"/>
      <c r="L44" s="389"/>
      <c r="M44" s="389"/>
    </row>
    <row r="45" spans="1:13" s="391" customFormat="1" ht="21.75" customHeight="1">
      <c r="A45" s="357" t="s">
        <v>258</v>
      </c>
      <c r="B45" s="382" t="s">
        <v>261</v>
      </c>
      <c r="C45" s="355"/>
      <c r="D45" s="387"/>
      <c r="E45" s="355"/>
      <c r="F45" s="355"/>
      <c r="G45" s="386"/>
      <c r="H45" s="384"/>
      <c r="I45" s="386"/>
      <c r="J45" s="386"/>
      <c r="K45" s="685"/>
      <c r="L45" s="389"/>
      <c r="M45" s="389"/>
    </row>
    <row r="46" spans="1:13" s="391" customFormat="1" ht="42.75" customHeight="1">
      <c r="A46" s="357" t="s">
        <v>260</v>
      </c>
      <c r="B46" s="382" t="s">
        <v>281</v>
      </c>
      <c r="C46" s="355"/>
      <c r="D46" s="387"/>
      <c r="E46" s="355"/>
      <c r="F46" s="355"/>
      <c r="G46" s="386"/>
      <c r="H46" s="384"/>
      <c r="I46" s="386"/>
      <c r="J46" s="386"/>
      <c r="K46" s="685"/>
      <c r="L46" s="389"/>
      <c r="M46" s="389"/>
    </row>
    <row r="47" spans="1:13" s="391" customFormat="1" ht="21.75" customHeight="1">
      <c r="A47" s="357" t="s">
        <v>282</v>
      </c>
      <c r="B47" s="297" t="s">
        <v>88</v>
      </c>
      <c r="C47" s="355"/>
      <c r="D47" s="387"/>
      <c r="E47" s="355"/>
      <c r="F47" s="355"/>
      <c r="G47" s="386"/>
      <c r="H47" s="384"/>
      <c r="I47" s="386"/>
      <c r="J47" s="386"/>
      <c r="K47" s="685"/>
      <c r="L47" s="389"/>
      <c r="M47" s="389"/>
    </row>
    <row r="48" spans="1:13" s="391" customFormat="1" ht="44.25" customHeight="1">
      <c r="A48" s="357" t="s">
        <v>283</v>
      </c>
      <c r="B48" s="382" t="s">
        <v>262</v>
      </c>
      <c r="C48" s="355"/>
      <c r="D48" s="355"/>
      <c r="E48" s="355"/>
      <c r="F48" s="355"/>
      <c r="G48" s="386"/>
      <c r="H48" s="384"/>
      <c r="I48" s="386"/>
      <c r="J48" s="386"/>
      <c r="K48" s="685"/>
      <c r="L48" s="389"/>
      <c r="M48" s="389"/>
    </row>
    <row r="49" spans="1:13" s="391" customFormat="1" ht="21.75" customHeight="1">
      <c r="A49" s="392" t="s">
        <v>231</v>
      </c>
      <c r="B49" s="352" t="s">
        <v>263</v>
      </c>
      <c r="C49" s="394"/>
      <c r="D49" s="394"/>
      <c r="E49" s="394"/>
      <c r="F49" s="394"/>
      <c r="G49" s="386"/>
      <c r="H49" s="386"/>
      <c r="I49" s="386"/>
      <c r="J49" s="386"/>
      <c r="K49" s="685"/>
      <c r="L49" s="389"/>
      <c r="M49" s="389"/>
    </row>
    <row r="50" spans="1:13" s="391" customFormat="1" ht="21.75" customHeight="1">
      <c r="A50" s="357"/>
      <c r="B50" s="398" t="s">
        <v>264</v>
      </c>
      <c r="C50" s="394"/>
      <c r="D50" s="395"/>
      <c r="E50" s="394"/>
      <c r="F50" s="394"/>
      <c r="G50" s="386"/>
      <c r="H50" s="386"/>
      <c r="I50" s="386"/>
      <c r="J50" s="386"/>
      <c r="K50" s="685"/>
      <c r="L50" s="389"/>
      <c r="M50" s="389"/>
    </row>
    <row r="51" spans="1:13" s="391" customFormat="1" ht="21.75" customHeight="1">
      <c r="A51" s="357"/>
      <c r="B51" s="398" t="s">
        <v>265</v>
      </c>
      <c r="C51" s="394"/>
      <c r="D51" s="395"/>
      <c r="E51" s="394"/>
      <c r="F51" s="394"/>
      <c r="G51" s="386"/>
      <c r="H51" s="386"/>
      <c r="I51" s="386"/>
      <c r="J51" s="386"/>
      <c r="K51" s="685"/>
      <c r="L51" s="389"/>
      <c r="M51" s="389"/>
    </row>
    <row r="52" spans="1:13" s="391" customFormat="1" ht="21.75" customHeight="1">
      <c r="A52" s="392" t="s">
        <v>231</v>
      </c>
      <c r="B52" s="393" t="s">
        <v>266</v>
      </c>
      <c r="C52" s="394"/>
      <c r="D52" s="395"/>
      <c r="E52" s="394"/>
      <c r="F52" s="394"/>
      <c r="G52" s="386"/>
      <c r="H52" s="384"/>
      <c r="I52" s="386"/>
      <c r="J52" s="386"/>
      <c r="K52" s="684"/>
      <c r="L52" s="389"/>
      <c r="M52" s="389"/>
    </row>
    <row r="53" spans="1:13" ht="21.75" customHeight="1">
      <c r="A53" s="357">
        <v>3</v>
      </c>
      <c r="B53" s="382" t="s">
        <v>267</v>
      </c>
      <c r="C53" s="355"/>
      <c r="D53" s="355"/>
      <c r="E53" s="355"/>
      <c r="F53" s="355"/>
      <c r="G53" s="355"/>
      <c r="H53" s="384"/>
      <c r="I53" s="355"/>
      <c r="J53" s="355"/>
      <c r="K53" s="358"/>
    </row>
    <row r="54" spans="1:13" s="391" customFormat="1" ht="39" customHeight="1">
      <c r="A54" s="357" t="s">
        <v>91</v>
      </c>
      <c r="B54" s="400" t="s">
        <v>268</v>
      </c>
      <c r="C54" s="355"/>
      <c r="D54" s="387"/>
      <c r="E54" s="355"/>
      <c r="F54" s="355"/>
      <c r="G54" s="386"/>
      <c r="H54" s="384"/>
      <c r="I54" s="386"/>
      <c r="J54" s="386"/>
      <c r="K54" s="388"/>
      <c r="L54" s="389"/>
      <c r="M54" s="389"/>
    </row>
    <row r="55" spans="1:13" s="141" customFormat="1" ht="24" customHeight="1">
      <c r="A55" s="392"/>
      <c r="B55" s="393" t="s">
        <v>284</v>
      </c>
      <c r="C55" s="394"/>
      <c r="D55" s="395"/>
      <c r="E55" s="394"/>
      <c r="F55" s="394"/>
      <c r="G55" s="401"/>
      <c r="H55" s="401"/>
      <c r="I55" s="401"/>
      <c r="J55" s="401"/>
      <c r="K55" s="686"/>
      <c r="L55" s="140"/>
      <c r="M55" s="140"/>
    </row>
    <row r="56" spans="1:13" s="141" customFormat="1" ht="24" customHeight="1">
      <c r="A56" s="392"/>
      <c r="B56" s="393" t="s">
        <v>285</v>
      </c>
      <c r="C56" s="394"/>
      <c r="D56" s="395"/>
      <c r="E56" s="394"/>
      <c r="F56" s="394"/>
      <c r="G56" s="401"/>
      <c r="H56" s="401"/>
      <c r="I56" s="401"/>
      <c r="J56" s="401"/>
      <c r="K56" s="688"/>
      <c r="L56" s="140"/>
      <c r="M56" s="140"/>
    </row>
    <row r="57" spans="1:13" ht="41.45" customHeight="1">
      <c r="A57" s="357" t="s">
        <v>92</v>
      </c>
      <c r="B57" s="382" t="s">
        <v>269</v>
      </c>
      <c r="C57" s="355"/>
      <c r="D57" s="402"/>
      <c r="E57" s="355"/>
      <c r="F57" s="355"/>
      <c r="G57" s="386"/>
      <c r="H57" s="384"/>
      <c r="I57" s="386"/>
      <c r="J57" s="386"/>
      <c r="K57" s="358"/>
    </row>
    <row r="58" spans="1:13" ht="21.75" customHeight="1">
      <c r="A58" s="392" t="s">
        <v>231</v>
      </c>
      <c r="B58" s="352" t="s">
        <v>270</v>
      </c>
      <c r="C58" s="394"/>
      <c r="D58" s="403"/>
      <c r="E58" s="394"/>
      <c r="F58" s="355"/>
      <c r="G58" s="386"/>
      <c r="H58" s="386"/>
      <c r="I58" s="386"/>
      <c r="J58" s="386"/>
      <c r="K58" s="686"/>
    </row>
    <row r="59" spans="1:13" ht="51.95" customHeight="1">
      <c r="A59" s="392" t="s">
        <v>231</v>
      </c>
      <c r="B59" s="352" t="s">
        <v>94</v>
      </c>
      <c r="C59" s="394"/>
      <c r="D59" s="403"/>
      <c r="E59" s="394"/>
      <c r="F59" s="355"/>
      <c r="G59" s="386"/>
      <c r="H59" s="386"/>
      <c r="I59" s="386"/>
      <c r="J59" s="386"/>
      <c r="K59" s="687"/>
    </row>
    <row r="60" spans="1:13" ht="24" customHeight="1">
      <c r="A60" s="392" t="s">
        <v>231</v>
      </c>
      <c r="B60" s="352" t="s">
        <v>271</v>
      </c>
      <c r="C60" s="394"/>
      <c r="D60" s="403"/>
      <c r="E60" s="394"/>
      <c r="F60" s="355"/>
      <c r="G60" s="386"/>
      <c r="H60" s="386"/>
      <c r="I60" s="386"/>
      <c r="J60" s="386"/>
      <c r="K60" s="688"/>
    </row>
    <row r="61" spans="1:13" ht="39" customHeight="1">
      <c r="A61" s="357" t="s">
        <v>93</v>
      </c>
      <c r="B61" s="382" t="s">
        <v>272</v>
      </c>
      <c r="C61" s="355"/>
      <c r="D61" s="395"/>
      <c r="E61" s="355"/>
      <c r="F61" s="355"/>
      <c r="G61" s="386"/>
      <c r="H61" s="384"/>
      <c r="I61" s="386"/>
      <c r="J61" s="386"/>
      <c r="K61" s="358"/>
    </row>
    <row r="62" spans="1:13" ht="21" customHeight="1">
      <c r="A62" s="392" t="s">
        <v>231</v>
      </c>
      <c r="B62" s="352" t="s">
        <v>273</v>
      </c>
      <c r="C62" s="394"/>
      <c r="D62" s="395"/>
      <c r="E62" s="394"/>
      <c r="F62" s="355"/>
      <c r="G62" s="386"/>
      <c r="H62" s="386"/>
      <c r="I62" s="386"/>
      <c r="J62" s="386"/>
      <c r="K62" s="686"/>
    </row>
    <row r="63" spans="1:13" ht="21" customHeight="1">
      <c r="A63" s="392" t="s">
        <v>231</v>
      </c>
      <c r="B63" s="352" t="s">
        <v>286</v>
      </c>
      <c r="C63" s="394"/>
      <c r="D63" s="395"/>
      <c r="E63" s="394"/>
      <c r="F63" s="355"/>
      <c r="G63" s="386"/>
      <c r="H63" s="386"/>
      <c r="I63" s="386"/>
      <c r="J63" s="386"/>
      <c r="K63" s="687"/>
    </row>
    <row r="64" spans="1:13" ht="21" customHeight="1">
      <c r="A64" s="392" t="s">
        <v>231</v>
      </c>
      <c r="B64" s="352" t="s">
        <v>274</v>
      </c>
      <c r="C64" s="394"/>
      <c r="D64" s="395"/>
      <c r="E64" s="394"/>
      <c r="F64" s="355"/>
      <c r="G64" s="386"/>
      <c r="H64" s="386"/>
      <c r="I64" s="386"/>
      <c r="J64" s="386"/>
      <c r="K64" s="688"/>
    </row>
    <row r="65" spans="1:13" s="349" customFormat="1" ht="21.75" customHeight="1">
      <c r="A65" s="357" t="s">
        <v>279</v>
      </c>
      <c r="B65" s="382" t="s">
        <v>280</v>
      </c>
      <c r="C65" s="355"/>
      <c r="D65" s="387"/>
      <c r="E65" s="355"/>
      <c r="F65" s="355"/>
      <c r="G65" s="386"/>
      <c r="H65" s="384"/>
      <c r="I65" s="386"/>
      <c r="J65" s="386"/>
      <c r="K65" s="358"/>
      <c r="L65" s="389"/>
      <c r="M65" s="389"/>
    </row>
    <row r="66" spans="1:13" s="141" customFormat="1" ht="21.75" customHeight="1">
      <c r="A66" s="357" t="s">
        <v>18</v>
      </c>
      <c r="B66" s="382" t="s">
        <v>443</v>
      </c>
      <c r="C66" s="355"/>
      <c r="D66" s="355"/>
      <c r="E66" s="355"/>
      <c r="F66" s="355"/>
      <c r="G66" s="355"/>
      <c r="H66" s="384"/>
      <c r="I66" s="355"/>
      <c r="J66" s="355"/>
      <c r="K66" s="358"/>
      <c r="L66" s="140"/>
      <c r="M66" s="140"/>
    </row>
    <row r="67" spans="1:13" s="141" customFormat="1" ht="21.75" customHeight="1">
      <c r="A67" s="392">
        <v>1</v>
      </c>
      <c r="B67" s="404" t="s">
        <v>275</v>
      </c>
      <c r="C67" s="394"/>
      <c r="D67" s="395"/>
      <c r="E67" s="394"/>
      <c r="F67" s="394"/>
      <c r="G67" s="405"/>
      <c r="H67" s="406"/>
      <c r="I67" s="401"/>
      <c r="J67" s="401"/>
      <c r="K67" s="358"/>
      <c r="L67" s="140"/>
      <c r="M67" s="140"/>
    </row>
    <row r="68" spans="1:13" s="141" customFormat="1" ht="65.25" customHeight="1">
      <c r="A68" s="392">
        <v>2</v>
      </c>
      <c r="B68" s="404" t="s">
        <v>455</v>
      </c>
      <c r="C68" s="405"/>
      <c r="D68" s="405"/>
      <c r="E68" s="405"/>
      <c r="F68" s="405"/>
      <c r="G68" s="405"/>
      <c r="H68" s="406"/>
      <c r="I68" s="405"/>
      <c r="J68" s="405"/>
      <c r="K68" s="407"/>
      <c r="L68" s="140"/>
      <c r="M68" s="140"/>
    </row>
    <row r="69" spans="1:13" s="389" customFormat="1" ht="5.45" customHeight="1">
      <c r="A69" s="408"/>
      <c r="B69" s="409"/>
      <c r="C69" s="410"/>
      <c r="D69" s="411"/>
      <c r="E69" s="412"/>
      <c r="F69" s="412"/>
      <c r="G69" s="413"/>
      <c r="H69" s="413"/>
      <c r="I69" s="413"/>
      <c r="J69" s="413"/>
      <c r="K69" s="414"/>
    </row>
  </sheetData>
  <mergeCells count="26">
    <mergeCell ref="K33:K37"/>
    <mergeCell ref="K62:K64"/>
    <mergeCell ref="K58:K60"/>
    <mergeCell ref="K55:K56"/>
    <mergeCell ref="K40:K52"/>
    <mergeCell ref="K21:K22"/>
    <mergeCell ref="K28:K31"/>
    <mergeCell ref="D8:D9"/>
    <mergeCell ref="E8:E9"/>
    <mergeCell ref="K16:K18"/>
    <mergeCell ref="A1:B1"/>
    <mergeCell ref="F4:G4"/>
    <mergeCell ref="I8:J8"/>
    <mergeCell ref="H6:K6"/>
    <mergeCell ref="I1:K1"/>
    <mergeCell ref="A2:K2"/>
    <mergeCell ref="A3:K3"/>
    <mergeCell ref="F8:F9"/>
    <mergeCell ref="G8:G9"/>
    <mergeCell ref="H8:H9"/>
    <mergeCell ref="F6:G6"/>
    <mergeCell ref="C7:K7"/>
    <mergeCell ref="K8:K9"/>
    <mergeCell ref="A7:A9"/>
    <mergeCell ref="B7:B9"/>
    <mergeCell ref="C8:C9"/>
  </mergeCells>
  <pageMargins left="0.35433070866141736" right="0.2" top="0.23622047244094491" bottom="0.47" header="0.23" footer="0.19685039370078741"/>
  <pageSetup paperSize="9" scale="80" orientation="landscape"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27"/>
  <sheetViews>
    <sheetView view="pageBreakPreview" zoomScale="87" zoomScaleNormal="85" zoomScaleSheetLayoutView="87" workbookViewId="0">
      <selection activeCell="B19" sqref="B19"/>
    </sheetView>
  </sheetViews>
  <sheetFormatPr defaultRowHeight="15.75"/>
  <cols>
    <col min="1" max="1" width="4.625" style="121" customWidth="1"/>
    <col min="2" max="2" width="55.875" style="120" customWidth="1"/>
    <col min="3" max="3" width="11.75" style="120" customWidth="1"/>
    <col min="4" max="5" width="19.75" style="120" customWidth="1"/>
    <col min="6" max="6" width="19" style="120" customWidth="1"/>
    <col min="7" max="7" width="19.875" style="120" customWidth="1"/>
    <col min="8" max="8" width="12.875" style="120" customWidth="1"/>
    <col min="9" max="9" width="11.25" style="120" customWidth="1"/>
    <col min="10" max="256" width="9" style="120"/>
    <col min="257" max="257" width="4.625" style="120" customWidth="1"/>
    <col min="258" max="258" width="55.875" style="120" customWidth="1"/>
    <col min="259" max="259" width="11.75" style="120" customWidth="1"/>
    <col min="260" max="263" width="10.25" style="120" customWidth="1"/>
    <col min="264" max="264" width="9.375" style="120" customWidth="1"/>
    <col min="265" max="265" width="9.625" style="120" customWidth="1"/>
    <col min="266" max="512" width="9" style="120"/>
    <col min="513" max="513" width="4.625" style="120" customWidth="1"/>
    <col min="514" max="514" width="55.875" style="120" customWidth="1"/>
    <col min="515" max="515" width="11.75" style="120" customWidth="1"/>
    <col min="516" max="519" width="10.25" style="120" customWidth="1"/>
    <col min="520" max="520" width="9.375" style="120" customWidth="1"/>
    <col min="521" max="521" width="9.625" style="120" customWidth="1"/>
    <col min="522" max="768" width="9" style="120"/>
    <col min="769" max="769" width="4.625" style="120" customWidth="1"/>
    <col min="770" max="770" width="55.875" style="120" customWidth="1"/>
    <col min="771" max="771" width="11.75" style="120" customWidth="1"/>
    <col min="772" max="775" width="10.25" style="120" customWidth="1"/>
    <col min="776" max="776" width="9.375" style="120" customWidth="1"/>
    <col min="777" max="777" width="9.625" style="120" customWidth="1"/>
    <col min="778" max="1024" width="9" style="120"/>
    <col min="1025" max="1025" width="4.625" style="120" customWidth="1"/>
    <col min="1026" max="1026" width="55.875" style="120" customWidth="1"/>
    <col min="1027" max="1027" width="11.75" style="120" customWidth="1"/>
    <col min="1028" max="1031" width="10.25" style="120" customWidth="1"/>
    <col min="1032" max="1032" width="9.375" style="120" customWidth="1"/>
    <col min="1033" max="1033" width="9.625" style="120" customWidth="1"/>
    <col min="1034" max="1280" width="9" style="120"/>
    <col min="1281" max="1281" width="4.625" style="120" customWidth="1"/>
    <col min="1282" max="1282" width="55.875" style="120" customWidth="1"/>
    <col min="1283" max="1283" width="11.75" style="120" customWidth="1"/>
    <col min="1284" max="1287" width="10.25" style="120" customWidth="1"/>
    <col min="1288" max="1288" width="9.375" style="120" customWidth="1"/>
    <col min="1289" max="1289" width="9.625" style="120" customWidth="1"/>
    <col min="1290" max="1536" width="9" style="120"/>
    <col min="1537" max="1537" width="4.625" style="120" customWidth="1"/>
    <col min="1538" max="1538" width="55.875" style="120" customWidth="1"/>
    <col min="1539" max="1539" width="11.75" style="120" customWidth="1"/>
    <col min="1540" max="1543" width="10.25" style="120" customWidth="1"/>
    <col min="1544" max="1544" width="9.375" style="120" customWidth="1"/>
    <col min="1545" max="1545" width="9.625" style="120" customWidth="1"/>
    <col min="1546" max="1792" width="9" style="120"/>
    <col min="1793" max="1793" width="4.625" style="120" customWidth="1"/>
    <col min="1794" max="1794" width="55.875" style="120" customWidth="1"/>
    <col min="1795" max="1795" width="11.75" style="120" customWidth="1"/>
    <col min="1796" max="1799" width="10.25" style="120" customWidth="1"/>
    <col min="1800" max="1800" width="9.375" style="120" customWidth="1"/>
    <col min="1801" max="1801" width="9.625" style="120" customWidth="1"/>
    <col min="1802" max="2048" width="9" style="120"/>
    <col min="2049" max="2049" width="4.625" style="120" customWidth="1"/>
    <col min="2050" max="2050" width="55.875" style="120" customWidth="1"/>
    <col min="2051" max="2051" width="11.75" style="120" customWidth="1"/>
    <col min="2052" max="2055" width="10.25" style="120" customWidth="1"/>
    <col min="2056" max="2056" width="9.375" style="120" customWidth="1"/>
    <col min="2057" max="2057" width="9.625" style="120" customWidth="1"/>
    <col min="2058" max="2304" width="9" style="120"/>
    <col min="2305" max="2305" width="4.625" style="120" customWidth="1"/>
    <col min="2306" max="2306" width="55.875" style="120" customWidth="1"/>
    <col min="2307" max="2307" width="11.75" style="120" customWidth="1"/>
    <col min="2308" max="2311" width="10.25" style="120" customWidth="1"/>
    <col min="2312" max="2312" width="9.375" style="120" customWidth="1"/>
    <col min="2313" max="2313" width="9.625" style="120" customWidth="1"/>
    <col min="2314" max="2560" width="9" style="120"/>
    <col min="2561" max="2561" width="4.625" style="120" customWidth="1"/>
    <col min="2562" max="2562" width="55.875" style="120" customWidth="1"/>
    <col min="2563" max="2563" width="11.75" style="120" customWidth="1"/>
    <col min="2564" max="2567" width="10.25" style="120" customWidth="1"/>
    <col min="2568" max="2568" width="9.375" style="120" customWidth="1"/>
    <col min="2569" max="2569" width="9.625" style="120" customWidth="1"/>
    <col min="2570" max="2816" width="9" style="120"/>
    <col min="2817" max="2817" width="4.625" style="120" customWidth="1"/>
    <col min="2818" max="2818" width="55.875" style="120" customWidth="1"/>
    <col min="2819" max="2819" width="11.75" style="120" customWidth="1"/>
    <col min="2820" max="2823" width="10.25" style="120" customWidth="1"/>
    <col min="2824" max="2824" width="9.375" style="120" customWidth="1"/>
    <col min="2825" max="2825" width="9.625" style="120" customWidth="1"/>
    <col min="2826" max="3072" width="9" style="120"/>
    <col min="3073" max="3073" width="4.625" style="120" customWidth="1"/>
    <col min="3074" max="3074" width="55.875" style="120" customWidth="1"/>
    <col min="3075" max="3075" width="11.75" style="120" customWidth="1"/>
    <col min="3076" max="3079" width="10.25" style="120" customWidth="1"/>
    <col min="3080" max="3080" width="9.375" style="120" customWidth="1"/>
    <col min="3081" max="3081" width="9.625" style="120" customWidth="1"/>
    <col min="3082" max="3328" width="9" style="120"/>
    <col min="3329" max="3329" width="4.625" style="120" customWidth="1"/>
    <col min="3330" max="3330" width="55.875" style="120" customWidth="1"/>
    <col min="3331" max="3331" width="11.75" style="120" customWidth="1"/>
    <col min="3332" max="3335" width="10.25" style="120" customWidth="1"/>
    <col min="3336" max="3336" width="9.375" style="120" customWidth="1"/>
    <col min="3337" max="3337" width="9.625" style="120" customWidth="1"/>
    <col min="3338" max="3584" width="9" style="120"/>
    <col min="3585" max="3585" width="4.625" style="120" customWidth="1"/>
    <col min="3586" max="3586" width="55.875" style="120" customWidth="1"/>
    <col min="3587" max="3587" width="11.75" style="120" customWidth="1"/>
    <col min="3588" max="3591" width="10.25" style="120" customWidth="1"/>
    <col min="3592" max="3592" width="9.375" style="120" customWidth="1"/>
    <col min="3593" max="3593" width="9.625" style="120" customWidth="1"/>
    <col min="3594" max="3840" width="9" style="120"/>
    <col min="3841" max="3841" width="4.625" style="120" customWidth="1"/>
    <col min="3842" max="3842" width="55.875" style="120" customWidth="1"/>
    <col min="3843" max="3843" width="11.75" style="120" customWidth="1"/>
    <col min="3844" max="3847" width="10.25" style="120" customWidth="1"/>
    <col min="3848" max="3848" width="9.375" style="120" customWidth="1"/>
    <col min="3849" max="3849" width="9.625" style="120" customWidth="1"/>
    <col min="3850" max="4096" width="9" style="120"/>
    <col min="4097" max="4097" width="4.625" style="120" customWidth="1"/>
    <col min="4098" max="4098" width="55.875" style="120" customWidth="1"/>
    <col min="4099" max="4099" width="11.75" style="120" customWidth="1"/>
    <col min="4100" max="4103" width="10.25" style="120" customWidth="1"/>
    <col min="4104" max="4104" width="9.375" style="120" customWidth="1"/>
    <col min="4105" max="4105" width="9.625" style="120" customWidth="1"/>
    <col min="4106" max="4352" width="9" style="120"/>
    <col min="4353" max="4353" width="4.625" style="120" customWidth="1"/>
    <col min="4354" max="4354" width="55.875" style="120" customWidth="1"/>
    <col min="4355" max="4355" width="11.75" style="120" customWidth="1"/>
    <col min="4356" max="4359" width="10.25" style="120" customWidth="1"/>
    <col min="4360" max="4360" width="9.375" style="120" customWidth="1"/>
    <col min="4361" max="4361" width="9.625" style="120" customWidth="1"/>
    <col min="4362" max="4608" width="9" style="120"/>
    <col min="4609" max="4609" width="4.625" style="120" customWidth="1"/>
    <col min="4610" max="4610" width="55.875" style="120" customWidth="1"/>
    <col min="4611" max="4611" width="11.75" style="120" customWidth="1"/>
    <col min="4612" max="4615" width="10.25" style="120" customWidth="1"/>
    <col min="4616" max="4616" width="9.375" style="120" customWidth="1"/>
    <col min="4617" max="4617" width="9.625" style="120" customWidth="1"/>
    <col min="4618" max="4864" width="9" style="120"/>
    <col min="4865" max="4865" width="4.625" style="120" customWidth="1"/>
    <col min="4866" max="4866" width="55.875" style="120" customWidth="1"/>
    <col min="4867" max="4867" width="11.75" style="120" customWidth="1"/>
    <col min="4868" max="4871" width="10.25" style="120" customWidth="1"/>
    <col min="4872" max="4872" width="9.375" style="120" customWidth="1"/>
    <col min="4873" max="4873" width="9.625" style="120" customWidth="1"/>
    <col min="4874" max="5120" width="9" style="120"/>
    <col min="5121" max="5121" width="4.625" style="120" customWidth="1"/>
    <col min="5122" max="5122" width="55.875" style="120" customWidth="1"/>
    <col min="5123" max="5123" width="11.75" style="120" customWidth="1"/>
    <col min="5124" max="5127" width="10.25" style="120" customWidth="1"/>
    <col min="5128" max="5128" width="9.375" style="120" customWidth="1"/>
    <col min="5129" max="5129" width="9.625" style="120" customWidth="1"/>
    <col min="5130" max="5376" width="9" style="120"/>
    <col min="5377" max="5377" width="4.625" style="120" customWidth="1"/>
    <col min="5378" max="5378" width="55.875" style="120" customWidth="1"/>
    <col min="5379" max="5379" width="11.75" style="120" customWidth="1"/>
    <col min="5380" max="5383" width="10.25" style="120" customWidth="1"/>
    <col min="5384" max="5384" width="9.375" style="120" customWidth="1"/>
    <col min="5385" max="5385" width="9.625" style="120" customWidth="1"/>
    <col min="5386" max="5632" width="9" style="120"/>
    <col min="5633" max="5633" width="4.625" style="120" customWidth="1"/>
    <col min="5634" max="5634" width="55.875" style="120" customWidth="1"/>
    <col min="5635" max="5635" width="11.75" style="120" customWidth="1"/>
    <col min="5636" max="5639" width="10.25" style="120" customWidth="1"/>
    <col min="5640" max="5640" width="9.375" style="120" customWidth="1"/>
    <col min="5641" max="5641" width="9.625" style="120" customWidth="1"/>
    <col min="5642" max="5888" width="9" style="120"/>
    <col min="5889" max="5889" width="4.625" style="120" customWidth="1"/>
    <col min="5890" max="5890" width="55.875" style="120" customWidth="1"/>
    <col min="5891" max="5891" width="11.75" style="120" customWidth="1"/>
    <col min="5892" max="5895" width="10.25" style="120" customWidth="1"/>
    <col min="5896" max="5896" width="9.375" style="120" customWidth="1"/>
    <col min="5897" max="5897" width="9.625" style="120" customWidth="1"/>
    <col min="5898" max="6144" width="9" style="120"/>
    <col min="6145" max="6145" width="4.625" style="120" customWidth="1"/>
    <col min="6146" max="6146" width="55.875" style="120" customWidth="1"/>
    <col min="6147" max="6147" width="11.75" style="120" customWidth="1"/>
    <col min="6148" max="6151" width="10.25" style="120" customWidth="1"/>
    <col min="6152" max="6152" width="9.375" style="120" customWidth="1"/>
    <col min="6153" max="6153" width="9.625" style="120" customWidth="1"/>
    <col min="6154" max="6400" width="9" style="120"/>
    <col min="6401" max="6401" width="4.625" style="120" customWidth="1"/>
    <col min="6402" max="6402" width="55.875" style="120" customWidth="1"/>
    <col min="6403" max="6403" width="11.75" style="120" customWidth="1"/>
    <col min="6404" max="6407" width="10.25" style="120" customWidth="1"/>
    <col min="6408" max="6408" width="9.375" style="120" customWidth="1"/>
    <col min="6409" max="6409" width="9.625" style="120" customWidth="1"/>
    <col min="6410" max="6656" width="9" style="120"/>
    <col min="6657" max="6657" width="4.625" style="120" customWidth="1"/>
    <col min="6658" max="6658" width="55.875" style="120" customWidth="1"/>
    <col min="6659" max="6659" width="11.75" style="120" customWidth="1"/>
    <col min="6660" max="6663" width="10.25" style="120" customWidth="1"/>
    <col min="6664" max="6664" width="9.375" style="120" customWidth="1"/>
    <col min="6665" max="6665" width="9.625" style="120" customWidth="1"/>
    <col min="6666" max="6912" width="9" style="120"/>
    <col min="6913" max="6913" width="4.625" style="120" customWidth="1"/>
    <col min="6914" max="6914" width="55.875" style="120" customWidth="1"/>
    <col min="6915" max="6915" width="11.75" style="120" customWidth="1"/>
    <col min="6916" max="6919" width="10.25" style="120" customWidth="1"/>
    <col min="6920" max="6920" width="9.375" style="120" customWidth="1"/>
    <col min="6921" max="6921" width="9.625" style="120" customWidth="1"/>
    <col min="6922" max="7168" width="9" style="120"/>
    <col min="7169" max="7169" width="4.625" style="120" customWidth="1"/>
    <col min="7170" max="7170" width="55.875" style="120" customWidth="1"/>
    <col min="7171" max="7171" width="11.75" style="120" customWidth="1"/>
    <col min="7172" max="7175" width="10.25" style="120" customWidth="1"/>
    <col min="7176" max="7176" width="9.375" style="120" customWidth="1"/>
    <col min="7177" max="7177" width="9.625" style="120" customWidth="1"/>
    <col min="7178" max="7424" width="9" style="120"/>
    <col min="7425" max="7425" width="4.625" style="120" customWidth="1"/>
    <col min="7426" max="7426" width="55.875" style="120" customWidth="1"/>
    <col min="7427" max="7427" width="11.75" style="120" customWidth="1"/>
    <col min="7428" max="7431" width="10.25" style="120" customWidth="1"/>
    <col min="7432" max="7432" width="9.375" style="120" customWidth="1"/>
    <col min="7433" max="7433" width="9.625" style="120" customWidth="1"/>
    <col min="7434" max="7680" width="9" style="120"/>
    <col min="7681" max="7681" width="4.625" style="120" customWidth="1"/>
    <col min="7682" max="7682" width="55.875" style="120" customWidth="1"/>
    <col min="7683" max="7683" width="11.75" style="120" customWidth="1"/>
    <col min="7684" max="7687" width="10.25" style="120" customWidth="1"/>
    <col min="7688" max="7688" width="9.375" style="120" customWidth="1"/>
    <col min="7689" max="7689" width="9.625" style="120" customWidth="1"/>
    <col min="7690" max="7936" width="9" style="120"/>
    <col min="7937" max="7937" width="4.625" style="120" customWidth="1"/>
    <col min="7938" max="7938" width="55.875" style="120" customWidth="1"/>
    <col min="7939" max="7939" width="11.75" style="120" customWidth="1"/>
    <col min="7940" max="7943" width="10.25" style="120" customWidth="1"/>
    <col min="7944" max="7944" width="9.375" style="120" customWidth="1"/>
    <col min="7945" max="7945" width="9.625" style="120" customWidth="1"/>
    <col min="7946" max="8192" width="9" style="120"/>
    <col min="8193" max="8193" width="4.625" style="120" customWidth="1"/>
    <col min="8194" max="8194" width="55.875" style="120" customWidth="1"/>
    <col min="8195" max="8195" width="11.75" style="120" customWidth="1"/>
    <col min="8196" max="8199" width="10.25" style="120" customWidth="1"/>
    <col min="8200" max="8200" width="9.375" style="120" customWidth="1"/>
    <col min="8201" max="8201" width="9.625" style="120" customWidth="1"/>
    <col min="8202" max="8448" width="9" style="120"/>
    <col min="8449" max="8449" width="4.625" style="120" customWidth="1"/>
    <col min="8450" max="8450" width="55.875" style="120" customWidth="1"/>
    <col min="8451" max="8451" width="11.75" style="120" customWidth="1"/>
    <col min="8452" max="8455" width="10.25" style="120" customWidth="1"/>
    <col min="8456" max="8456" width="9.375" style="120" customWidth="1"/>
    <col min="8457" max="8457" width="9.625" style="120" customWidth="1"/>
    <col min="8458" max="8704" width="9" style="120"/>
    <col min="8705" max="8705" width="4.625" style="120" customWidth="1"/>
    <col min="8706" max="8706" width="55.875" style="120" customWidth="1"/>
    <col min="8707" max="8707" width="11.75" style="120" customWidth="1"/>
    <col min="8708" max="8711" width="10.25" style="120" customWidth="1"/>
    <col min="8712" max="8712" width="9.375" style="120" customWidth="1"/>
    <col min="8713" max="8713" width="9.625" style="120" customWidth="1"/>
    <col min="8714" max="8960" width="9" style="120"/>
    <col min="8961" max="8961" width="4.625" style="120" customWidth="1"/>
    <col min="8962" max="8962" width="55.875" style="120" customWidth="1"/>
    <col min="8963" max="8963" width="11.75" style="120" customWidth="1"/>
    <col min="8964" max="8967" width="10.25" style="120" customWidth="1"/>
    <col min="8968" max="8968" width="9.375" style="120" customWidth="1"/>
    <col min="8969" max="8969" width="9.625" style="120" customWidth="1"/>
    <col min="8970" max="9216" width="9" style="120"/>
    <col min="9217" max="9217" width="4.625" style="120" customWidth="1"/>
    <col min="9218" max="9218" width="55.875" style="120" customWidth="1"/>
    <col min="9219" max="9219" width="11.75" style="120" customWidth="1"/>
    <col min="9220" max="9223" width="10.25" style="120" customWidth="1"/>
    <col min="9224" max="9224" width="9.375" style="120" customWidth="1"/>
    <col min="9225" max="9225" width="9.625" style="120" customWidth="1"/>
    <col min="9226" max="9472" width="9" style="120"/>
    <col min="9473" max="9473" width="4.625" style="120" customWidth="1"/>
    <col min="9474" max="9474" width="55.875" style="120" customWidth="1"/>
    <col min="9475" max="9475" width="11.75" style="120" customWidth="1"/>
    <col min="9476" max="9479" width="10.25" style="120" customWidth="1"/>
    <col min="9480" max="9480" width="9.375" style="120" customWidth="1"/>
    <col min="9481" max="9481" width="9.625" style="120" customWidth="1"/>
    <col min="9482" max="9728" width="9" style="120"/>
    <col min="9729" max="9729" width="4.625" style="120" customWidth="1"/>
    <col min="9730" max="9730" width="55.875" style="120" customWidth="1"/>
    <col min="9731" max="9731" width="11.75" style="120" customWidth="1"/>
    <col min="9732" max="9735" width="10.25" style="120" customWidth="1"/>
    <col min="9736" max="9736" width="9.375" style="120" customWidth="1"/>
    <col min="9737" max="9737" width="9.625" style="120" customWidth="1"/>
    <col min="9738" max="9984" width="9" style="120"/>
    <col min="9985" max="9985" width="4.625" style="120" customWidth="1"/>
    <col min="9986" max="9986" width="55.875" style="120" customWidth="1"/>
    <col min="9987" max="9987" width="11.75" style="120" customWidth="1"/>
    <col min="9988" max="9991" width="10.25" style="120" customWidth="1"/>
    <col min="9992" max="9992" width="9.375" style="120" customWidth="1"/>
    <col min="9993" max="9993" width="9.625" style="120" customWidth="1"/>
    <col min="9994" max="10240" width="9" style="120"/>
    <col min="10241" max="10241" width="4.625" style="120" customWidth="1"/>
    <col min="10242" max="10242" width="55.875" style="120" customWidth="1"/>
    <col min="10243" max="10243" width="11.75" style="120" customWidth="1"/>
    <col min="10244" max="10247" width="10.25" style="120" customWidth="1"/>
    <col min="10248" max="10248" width="9.375" style="120" customWidth="1"/>
    <col min="10249" max="10249" width="9.625" style="120" customWidth="1"/>
    <col min="10250" max="10496" width="9" style="120"/>
    <col min="10497" max="10497" width="4.625" style="120" customWidth="1"/>
    <col min="10498" max="10498" width="55.875" style="120" customWidth="1"/>
    <col min="10499" max="10499" width="11.75" style="120" customWidth="1"/>
    <col min="10500" max="10503" width="10.25" style="120" customWidth="1"/>
    <col min="10504" max="10504" width="9.375" style="120" customWidth="1"/>
    <col min="10505" max="10505" width="9.625" style="120" customWidth="1"/>
    <col min="10506" max="10752" width="9" style="120"/>
    <col min="10753" max="10753" width="4.625" style="120" customWidth="1"/>
    <col min="10754" max="10754" width="55.875" style="120" customWidth="1"/>
    <col min="10755" max="10755" width="11.75" style="120" customWidth="1"/>
    <col min="10756" max="10759" width="10.25" style="120" customWidth="1"/>
    <col min="10760" max="10760" width="9.375" style="120" customWidth="1"/>
    <col min="10761" max="10761" width="9.625" style="120" customWidth="1"/>
    <col min="10762" max="11008" width="9" style="120"/>
    <col min="11009" max="11009" width="4.625" style="120" customWidth="1"/>
    <col min="11010" max="11010" width="55.875" style="120" customWidth="1"/>
    <col min="11011" max="11011" width="11.75" style="120" customWidth="1"/>
    <col min="11012" max="11015" width="10.25" style="120" customWidth="1"/>
    <col min="11016" max="11016" width="9.375" style="120" customWidth="1"/>
    <col min="11017" max="11017" width="9.625" style="120" customWidth="1"/>
    <col min="11018" max="11264" width="9" style="120"/>
    <col min="11265" max="11265" width="4.625" style="120" customWidth="1"/>
    <col min="11266" max="11266" width="55.875" style="120" customWidth="1"/>
    <col min="11267" max="11267" width="11.75" style="120" customWidth="1"/>
    <col min="11268" max="11271" width="10.25" style="120" customWidth="1"/>
    <col min="11272" max="11272" width="9.375" style="120" customWidth="1"/>
    <col min="11273" max="11273" width="9.625" style="120" customWidth="1"/>
    <col min="11274" max="11520" width="9" style="120"/>
    <col min="11521" max="11521" width="4.625" style="120" customWidth="1"/>
    <col min="11522" max="11522" width="55.875" style="120" customWidth="1"/>
    <col min="11523" max="11523" width="11.75" style="120" customWidth="1"/>
    <col min="11524" max="11527" width="10.25" style="120" customWidth="1"/>
    <col min="11528" max="11528" width="9.375" style="120" customWidth="1"/>
    <col min="11529" max="11529" width="9.625" style="120" customWidth="1"/>
    <col min="11530" max="11776" width="9" style="120"/>
    <col min="11777" max="11777" width="4.625" style="120" customWidth="1"/>
    <col min="11778" max="11778" width="55.875" style="120" customWidth="1"/>
    <col min="11779" max="11779" width="11.75" style="120" customWidth="1"/>
    <col min="11780" max="11783" width="10.25" style="120" customWidth="1"/>
    <col min="11784" max="11784" width="9.375" style="120" customWidth="1"/>
    <col min="11785" max="11785" width="9.625" style="120" customWidth="1"/>
    <col min="11786" max="12032" width="9" style="120"/>
    <col min="12033" max="12033" width="4.625" style="120" customWidth="1"/>
    <col min="12034" max="12034" width="55.875" style="120" customWidth="1"/>
    <col min="12035" max="12035" width="11.75" style="120" customWidth="1"/>
    <col min="12036" max="12039" width="10.25" style="120" customWidth="1"/>
    <col min="12040" max="12040" width="9.375" style="120" customWidth="1"/>
    <col min="12041" max="12041" width="9.625" style="120" customWidth="1"/>
    <col min="12042" max="12288" width="9" style="120"/>
    <col min="12289" max="12289" width="4.625" style="120" customWidth="1"/>
    <col min="12290" max="12290" width="55.875" style="120" customWidth="1"/>
    <col min="12291" max="12291" width="11.75" style="120" customWidth="1"/>
    <col min="12292" max="12295" width="10.25" style="120" customWidth="1"/>
    <col min="12296" max="12296" width="9.375" style="120" customWidth="1"/>
    <col min="12297" max="12297" width="9.625" style="120" customWidth="1"/>
    <col min="12298" max="12544" width="9" style="120"/>
    <col min="12545" max="12545" width="4.625" style="120" customWidth="1"/>
    <col min="12546" max="12546" width="55.875" style="120" customWidth="1"/>
    <col min="12547" max="12547" width="11.75" style="120" customWidth="1"/>
    <col min="12548" max="12551" width="10.25" style="120" customWidth="1"/>
    <col min="12552" max="12552" width="9.375" style="120" customWidth="1"/>
    <col min="12553" max="12553" width="9.625" style="120" customWidth="1"/>
    <col min="12554" max="12800" width="9" style="120"/>
    <col min="12801" max="12801" width="4.625" style="120" customWidth="1"/>
    <col min="12802" max="12802" width="55.875" style="120" customWidth="1"/>
    <col min="12803" max="12803" width="11.75" style="120" customWidth="1"/>
    <col min="12804" max="12807" width="10.25" style="120" customWidth="1"/>
    <col min="12808" max="12808" width="9.375" style="120" customWidth="1"/>
    <col min="12809" max="12809" width="9.625" style="120" customWidth="1"/>
    <col min="12810" max="13056" width="9" style="120"/>
    <col min="13057" max="13057" width="4.625" style="120" customWidth="1"/>
    <col min="13058" max="13058" width="55.875" style="120" customWidth="1"/>
    <col min="13059" max="13059" width="11.75" style="120" customWidth="1"/>
    <col min="13060" max="13063" width="10.25" style="120" customWidth="1"/>
    <col min="13064" max="13064" width="9.375" style="120" customWidth="1"/>
    <col min="13065" max="13065" width="9.625" style="120" customWidth="1"/>
    <col min="13066" max="13312" width="9" style="120"/>
    <col min="13313" max="13313" width="4.625" style="120" customWidth="1"/>
    <col min="13314" max="13314" width="55.875" style="120" customWidth="1"/>
    <col min="13315" max="13315" width="11.75" style="120" customWidth="1"/>
    <col min="13316" max="13319" width="10.25" style="120" customWidth="1"/>
    <col min="13320" max="13320" width="9.375" style="120" customWidth="1"/>
    <col min="13321" max="13321" width="9.625" style="120" customWidth="1"/>
    <col min="13322" max="13568" width="9" style="120"/>
    <col min="13569" max="13569" width="4.625" style="120" customWidth="1"/>
    <col min="13570" max="13570" width="55.875" style="120" customWidth="1"/>
    <col min="13571" max="13571" width="11.75" style="120" customWidth="1"/>
    <col min="13572" max="13575" width="10.25" style="120" customWidth="1"/>
    <col min="13576" max="13576" width="9.375" style="120" customWidth="1"/>
    <col min="13577" max="13577" width="9.625" style="120" customWidth="1"/>
    <col min="13578" max="13824" width="9" style="120"/>
    <col min="13825" max="13825" width="4.625" style="120" customWidth="1"/>
    <col min="13826" max="13826" width="55.875" style="120" customWidth="1"/>
    <col min="13827" max="13827" width="11.75" style="120" customWidth="1"/>
    <col min="13828" max="13831" width="10.25" style="120" customWidth="1"/>
    <col min="13832" max="13832" width="9.375" style="120" customWidth="1"/>
    <col min="13833" max="13833" width="9.625" style="120" customWidth="1"/>
    <col min="13834" max="14080" width="9" style="120"/>
    <col min="14081" max="14081" width="4.625" style="120" customWidth="1"/>
    <col min="14082" max="14082" width="55.875" style="120" customWidth="1"/>
    <col min="14083" max="14083" width="11.75" style="120" customWidth="1"/>
    <col min="14084" max="14087" width="10.25" style="120" customWidth="1"/>
    <col min="14088" max="14088" width="9.375" style="120" customWidth="1"/>
    <col min="14089" max="14089" width="9.625" style="120" customWidth="1"/>
    <col min="14090" max="14336" width="9" style="120"/>
    <col min="14337" max="14337" width="4.625" style="120" customWidth="1"/>
    <col min="14338" max="14338" width="55.875" style="120" customWidth="1"/>
    <col min="14339" max="14339" width="11.75" style="120" customWidth="1"/>
    <col min="14340" max="14343" width="10.25" style="120" customWidth="1"/>
    <col min="14344" max="14344" width="9.375" style="120" customWidth="1"/>
    <col min="14345" max="14345" width="9.625" style="120" customWidth="1"/>
    <col min="14346" max="14592" width="9" style="120"/>
    <col min="14593" max="14593" width="4.625" style="120" customWidth="1"/>
    <col min="14594" max="14594" width="55.875" style="120" customWidth="1"/>
    <col min="14595" max="14595" width="11.75" style="120" customWidth="1"/>
    <col min="14596" max="14599" width="10.25" style="120" customWidth="1"/>
    <col min="14600" max="14600" width="9.375" style="120" customWidth="1"/>
    <col min="14601" max="14601" width="9.625" style="120" customWidth="1"/>
    <col min="14602" max="14848" width="9" style="120"/>
    <col min="14849" max="14849" width="4.625" style="120" customWidth="1"/>
    <col min="14850" max="14850" width="55.875" style="120" customWidth="1"/>
    <col min="14851" max="14851" width="11.75" style="120" customWidth="1"/>
    <col min="14852" max="14855" width="10.25" style="120" customWidth="1"/>
    <col min="14856" max="14856" width="9.375" style="120" customWidth="1"/>
    <col min="14857" max="14857" width="9.625" style="120" customWidth="1"/>
    <col min="14858" max="15104" width="9" style="120"/>
    <col min="15105" max="15105" width="4.625" style="120" customWidth="1"/>
    <col min="15106" max="15106" width="55.875" style="120" customWidth="1"/>
    <col min="15107" max="15107" width="11.75" style="120" customWidth="1"/>
    <col min="15108" max="15111" width="10.25" style="120" customWidth="1"/>
    <col min="15112" max="15112" width="9.375" style="120" customWidth="1"/>
    <col min="15113" max="15113" width="9.625" style="120" customWidth="1"/>
    <col min="15114" max="15360" width="9" style="120"/>
    <col min="15361" max="15361" width="4.625" style="120" customWidth="1"/>
    <col min="15362" max="15362" width="55.875" style="120" customWidth="1"/>
    <col min="15363" max="15363" width="11.75" style="120" customWidth="1"/>
    <col min="15364" max="15367" width="10.25" style="120" customWidth="1"/>
    <col min="15368" max="15368" width="9.375" style="120" customWidth="1"/>
    <col min="15369" max="15369" width="9.625" style="120" customWidth="1"/>
    <col min="15370" max="15616" width="9" style="120"/>
    <col min="15617" max="15617" width="4.625" style="120" customWidth="1"/>
    <col min="15618" max="15618" width="55.875" style="120" customWidth="1"/>
    <col min="15619" max="15619" width="11.75" style="120" customWidth="1"/>
    <col min="15620" max="15623" width="10.25" style="120" customWidth="1"/>
    <col min="15624" max="15624" width="9.375" style="120" customWidth="1"/>
    <col min="15625" max="15625" width="9.625" style="120" customWidth="1"/>
    <col min="15626" max="15872" width="9" style="120"/>
    <col min="15873" max="15873" width="4.625" style="120" customWidth="1"/>
    <col min="15874" max="15874" width="55.875" style="120" customWidth="1"/>
    <col min="15875" max="15875" width="11.75" style="120" customWidth="1"/>
    <col min="15876" max="15879" width="10.25" style="120" customWidth="1"/>
    <col min="15880" max="15880" width="9.375" style="120" customWidth="1"/>
    <col min="15881" max="15881" width="9.625" style="120" customWidth="1"/>
    <col min="15882" max="16128" width="9" style="120"/>
    <col min="16129" max="16129" width="4.625" style="120" customWidth="1"/>
    <col min="16130" max="16130" width="55.875" style="120" customWidth="1"/>
    <col min="16131" max="16131" width="11.75" style="120" customWidth="1"/>
    <col min="16132" max="16135" width="10.25" style="120" customWidth="1"/>
    <col min="16136" max="16136" width="9.375" style="120" customWidth="1"/>
    <col min="16137" max="16137" width="9.625" style="120" customWidth="1"/>
    <col min="16138" max="16384" width="9" style="120"/>
  </cols>
  <sheetData>
    <row r="1" spans="1:9" ht="18.75" customHeight="1">
      <c r="A1" s="694"/>
      <c r="B1" s="694"/>
      <c r="C1" s="299"/>
      <c r="H1" s="695" t="s">
        <v>566</v>
      </c>
      <c r="I1" s="695"/>
    </row>
    <row r="2" spans="1:9" ht="26.25" customHeight="1">
      <c r="A2" s="695" t="s">
        <v>580</v>
      </c>
      <c r="B2" s="695"/>
      <c r="C2" s="695"/>
      <c r="D2" s="695"/>
      <c r="E2" s="695"/>
      <c r="F2" s="695"/>
      <c r="G2" s="695"/>
      <c r="H2" s="695"/>
      <c r="I2" s="695"/>
    </row>
    <row r="3" spans="1:9" ht="26.25" customHeight="1">
      <c r="A3" s="422"/>
      <c r="B3" s="422"/>
      <c r="C3" s="422"/>
      <c r="D3" s="422"/>
      <c r="E3" s="422"/>
      <c r="F3" s="422"/>
      <c r="G3" s="422"/>
      <c r="H3" s="422"/>
      <c r="I3" s="422"/>
    </row>
    <row r="4" spans="1:9" ht="16.5" customHeight="1">
      <c r="H4" s="699" t="s">
        <v>465</v>
      </c>
      <c r="I4" s="699"/>
    </row>
    <row r="5" spans="1:9" ht="22.5" customHeight="1">
      <c r="A5" s="691" t="s">
        <v>2</v>
      </c>
      <c r="B5" s="691" t="s">
        <v>47</v>
      </c>
      <c r="C5" s="692" t="s">
        <v>24</v>
      </c>
      <c r="D5" s="692" t="s">
        <v>543</v>
      </c>
      <c r="E5" s="692"/>
      <c r="F5" s="692" t="s">
        <v>544</v>
      </c>
      <c r="G5" s="692"/>
      <c r="H5" s="692" t="s">
        <v>539</v>
      </c>
      <c r="I5" s="696" t="s">
        <v>505</v>
      </c>
    </row>
    <row r="6" spans="1:9" ht="30" customHeight="1">
      <c r="A6" s="691"/>
      <c r="B6" s="691"/>
      <c r="C6" s="692"/>
      <c r="D6" s="692"/>
      <c r="E6" s="692"/>
      <c r="F6" s="692"/>
      <c r="G6" s="692"/>
      <c r="H6" s="692"/>
      <c r="I6" s="697"/>
    </row>
    <row r="7" spans="1:9" ht="45.2" customHeight="1">
      <c r="A7" s="691"/>
      <c r="B7" s="691"/>
      <c r="C7" s="692"/>
      <c r="D7" s="298" t="s">
        <v>42</v>
      </c>
      <c r="E7" s="298" t="s">
        <v>27</v>
      </c>
      <c r="F7" s="298" t="s">
        <v>42</v>
      </c>
      <c r="G7" s="298" t="s">
        <v>27</v>
      </c>
      <c r="H7" s="692"/>
      <c r="I7" s="698"/>
    </row>
    <row r="8" spans="1:9" ht="17.25" customHeight="1">
      <c r="A8" s="300">
        <v>1</v>
      </c>
      <c r="B8" s="301">
        <f>A8+1</f>
        <v>2</v>
      </c>
      <c r="C8" s="301" t="s">
        <v>444</v>
      </c>
      <c r="D8" s="301">
        <v>4</v>
      </c>
      <c r="E8" s="301">
        <v>5</v>
      </c>
      <c r="F8" s="301">
        <v>6</v>
      </c>
      <c r="G8" s="301">
        <v>7</v>
      </c>
      <c r="H8" s="301">
        <v>8</v>
      </c>
      <c r="I8" s="301" t="s">
        <v>459</v>
      </c>
    </row>
    <row r="9" spans="1:9" ht="20.25" customHeight="1">
      <c r="A9" s="124"/>
      <c r="B9" s="125" t="s">
        <v>8</v>
      </c>
      <c r="C9" s="302"/>
      <c r="D9" s="126"/>
      <c r="E9" s="126"/>
      <c r="F9" s="126"/>
      <c r="G9" s="126"/>
      <c r="H9" s="126"/>
      <c r="I9" s="126"/>
    </row>
    <row r="10" spans="1:9" ht="31.5">
      <c r="A10" s="124"/>
      <c r="B10" s="420" t="s">
        <v>579</v>
      </c>
      <c r="C10" s="302"/>
      <c r="D10" s="126"/>
      <c r="E10" s="126"/>
      <c r="F10" s="126"/>
      <c r="G10" s="126"/>
      <c r="H10" s="126"/>
      <c r="I10" s="126"/>
    </row>
    <row r="11" spans="1:9" ht="20.25" customHeight="1">
      <c r="A11" s="127" t="s">
        <v>6</v>
      </c>
      <c r="B11" s="128" t="s">
        <v>43</v>
      </c>
      <c r="C11" s="303"/>
      <c r="D11" s="105"/>
      <c r="E11" s="105"/>
      <c r="F11" s="105"/>
      <c r="G11" s="105"/>
      <c r="H11" s="129"/>
      <c r="I11" s="129"/>
    </row>
    <row r="12" spans="1:9" s="123" customFormat="1" ht="20.25" customHeight="1">
      <c r="A12" s="127"/>
      <c r="B12" s="128" t="s">
        <v>458</v>
      </c>
      <c r="C12" s="303"/>
      <c r="D12" s="105"/>
      <c r="E12" s="105"/>
      <c r="F12" s="105"/>
      <c r="G12" s="105"/>
      <c r="H12" s="130"/>
      <c r="I12" s="130"/>
    </row>
    <row r="13" spans="1:9" s="123" customFormat="1" ht="20.25" customHeight="1">
      <c r="A13" s="127" t="s">
        <v>7</v>
      </c>
      <c r="B13" s="104" t="s">
        <v>44</v>
      </c>
      <c r="C13" s="303"/>
      <c r="D13" s="105"/>
      <c r="E13" s="105"/>
      <c r="F13" s="105"/>
      <c r="G13" s="105"/>
      <c r="H13" s="130"/>
      <c r="I13" s="130"/>
    </row>
    <row r="14" spans="1:9" s="123" customFormat="1" ht="20.25" customHeight="1">
      <c r="A14" s="127" t="s">
        <v>9</v>
      </c>
      <c r="B14" s="128" t="s">
        <v>45</v>
      </c>
      <c r="C14" s="303"/>
      <c r="D14" s="105"/>
      <c r="E14" s="105"/>
      <c r="F14" s="105"/>
      <c r="G14" s="105"/>
      <c r="H14" s="130"/>
      <c r="I14" s="130"/>
    </row>
    <row r="15" spans="1:9" ht="20.25" customHeight="1">
      <c r="A15" s="131"/>
      <c r="B15" s="132" t="s">
        <v>458</v>
      </c>
      <c r="C15" s="303"/>
      <c r="D15" s="112"/>
      <c r="E15" s="112"/>
      <c r="F15" s="112"/>
      <c r="G15" s="112"/>
      <c r="H15" s="129"/>
      <c r="I15" s="129"/>
    </row>
    <row r="16" spans="1:9" s="123" customFormat="1" ht="20.25" customHeight="1">
      <c r="A16" s="127" t="s">
        <v>18</v>
      </c>
      <c r="B16" s="128" t="s">
        <v>46</v>
      </c>
      <c r="C16" s="303"/>
      <c r="D16" s="105"/>
      <c r="E16" s="105"/>
      <c r="F16" s="105"/>
      <c r="G16" s="105"/>
      <c r="H16" s="130"/>
      <c r="I16" s="130"/>
    </row>
    <row r="17" spans="1:10" s="123" customFormat="1" ht="20.25" customHeight="1">
      <c r="A17" s="553"/>
      <c r="B17" s="575" t="s">
        <v>561</v>
      </c>
      <c r="C17" s="572"/>
      <c r="D17" s="573"/>
      <c r="E17" s="573"/>
      <c r="F17" s="573"/>
      <c r="G17" s="573"/>
      <c r="H17" s="574"/>
      <c r="I17" s="574"/>
    </row>
    <row r="18" spans="1:10" s="123" customFormat="1" ht="20.25" customHeight="1">
      <c r="A18" s="571"/>
      <c r="B18" s="576" t="s">
        <v>458</v>
      </c>
      <c r="C18" s="572"/>
      <c r="D18" s="573"/>
      <c r="E18" s="573"/>
      <c r="F18" s="573"/>
      <c r="G18" s="573"/>
      <c r="H18" s="574"/>
      <c r="I18" s="574"/>
    </row>
    <row r="19" spans="1:10" s="123" customFormat="1" ht="20.25" customHeight="1">
      <c r="A19" s="571"/>
      <c r="B19" s="575" t="s">
        <v>562</v>
      </c>
      <c r="C19" s="572"/>
      <c r="D19" s="573"/>
      <c r="E19" s="573"/>
      <c r="F19" s="573"/>
      <c r="G19" s="573"/>
      <c r="H19" s="574"/>
      <c r="I19" s="574"/>
    </row>
    <row r="20" spans="1:10" s="123" customFormat="1" ht="20.25" customHeight="1">
      <c r="A20" s="571"/>
      <c r="B20" s="576" t="s">
        <v>458</v>
      </c>
      <c r="C20" s="572"/>
      <c r="D20" s="573"/>
      <c r="E20" s="573"/>
      <c r="F20" s="573"/>
      <c r="G20" s="573"/>
      <c r="H20" s="574"/>
      <c r="I20" s="574"/>
    </row>
    <row r="21" spans="1:10" s="123" customFormat="1" ht="20.25" customHeight="1">
      <c r="A21" s="127" t="s">
        <v>588</v>
      </c>
      <c r="B21" s="639" t="s">
        <v>587</v>
      </c>
      <c r="C21" s="303"/>
      <c r="D21" s="105"/>
      <c r="E21" s="105"/>
      <c r="F21" s="105"/>
      <c r="G21" s="105"/>
      <c r="H21" s="130"/>
      <c r="I21" s="130"/>
    </row>
    <row r="22" spans="1:10" ht="6" customHeight="1">
      <c r="A22" s="133"/>
      <c r="B22" s="304"/>
      <c r="C22" s="304"/>
      <c r="D22" s="122"/>
      <c r="E22" s="122"/>
      <c r="F22" s="122"/>
      <c r="G22" s="122"/>
      <c r="H22" s="122"/>
      <c r="I22" s="122"/>
    </row>
    <row r="23" spans="1:10" s="580" customFormat="1" ht="24" customHeight="1">
      <c r="A23" s="579" t="s">
        <v>581</v>
      </c>
      <c r="B23" s="578"/>
      <c r="C23" s="578"/>
    </row>
    <row r="24" spans="1:10" ht="18.75">
      <c r="B24" s="305"/>
      <c r="C24" s="305"/>
      <c r="E24" s="693"/>
      <c r="F24" s="693"/>
      <c r="G24" s="693"/>
      <c r="H24" s="693"/>
      <c r="I24" s="693"/>
      <c r="J24" s="525"/>
    </row>
    <row r="25" spans="1:10" ht="18.75">
      <c r="B25" s="305"/>
      <c r="C25" s="305"/>
      <c r="E25" s="689"/>
      <c r="F25" s="689"/>
      <c r="G25" s="689"/>
      <c r="H25" s="689"/>
      <c r="I25" s="689"/>
      <c r="J25" s="524"/>
    </row>
    <row r="26" spans="1:10" ht="18.75">
      <c r="E26" s="689"/>
      <c r="F26" s="689"/>
      <c r="G26" s="689"/>
      <c r="H26" s="689"/>
      <c r="I26" s="689"/>
      <c r="J26" s="524"/>
    </row>
    <row r="27" spans="1:10" ht="18.75">
      <c r="E27" s="690"/>
      <c r="F27" s="690"/>
      <c r="G27" s="690"/>
      <c r="H27" s="690"/>
      <c r="I27" s="690"/>
      <c r="J27" s="516"/>
    </row>
  </sheetData>
  <mergeCells count="15">
    <mergeCell ref="A1:B1"/>
    <mergeCell ref="A2:I2"/>
    <mergeCell ref="F5:G6"/>
    <mergeCell ref="H5:H7"/>
    <mergeCell ref="I5:I7"/>
    <mergeCell ref="H1:I1"/>
    <mergeCell ref="H4:I4"/>
    <mergeCell ref="E25:I25"/>
    <mergeCell ref="E26:I26"/>
    <mergeCell ref="E27:I27"/>
    <mergeCell ref="A5:A7"/>
    <mergeCell ref="B5:B7"/>
    <mergeCell ref="C5:C7"/>
    <mergeCell ref="D5:E6"/>
    <mergeCell ref="E24:I24"/>
  </mergeCells>
  <printOptions horizontalCentered="1"/>
  <pageMargins left="0.15748031496063" right="0.15748031496063" top="0.39370078740157499" bottom="0.35433070866141703" header="0.31496062992126" footer="0.15748031496063"/>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8"/>
  <sheetViews>
    <sheetView view="pageBreakPreview" zoomScale="60" zoomScaleNormal="70" workbookViewId="0">
      <pane xSplit="2" ySplit="7" topLeftCell="C8" activePane="bottomRight" state="frozen"/>
      <selection pane="topRight"/>
      <selection pane="bottomLeft"/>
      <selection pane="bottomRight" activeCell="P8" sqref="P8"/>
    </sheetView>
  </sheetViews>
  <sheetFormatPr defaultRowHeight="12.75"/>
  <cols>
    <col min="1" max="1" width="3.5" style="306" customWidth="1"/>
    <col min="2" max="2" width="33.875" style="306" customWidth="1"/>
    <col min="3" max="5" width="11.125" style="306" customWidth="1"/>
    <col min="6" max="23" width="9" style="306"/>
    <col min="24" max="25" width="6.875" style="306" hidden="1" customWidth="1"/>
    <col min="26" max="26" width="11.625" style="306" hidden="1" customWidth="1"/>
    <col min="27" max="37" width="9" style="306" customWidth="1"/>
    <col min="38" max="256" width="9" style="306"/>
    <col min="257" max="257" width="3.5" style="306" customWidth="1"/>
    <col min="258" max="258" width="33.875" style="306" customWidth="1"/>
    <col min="259" max="261" width="11.125" style="306" customWidth="1"/>
    <col min="262" max="279" width="9" style="306"/>
    <col min="280" max="281" width="6.875" style="306" customWidth="1"/>
    <col min="282" max="282" width="11.625" style="306" customWidth="1"/>
    <col min="283" max="293" width="9" style="306" customWidth="1"/>
    <col min="294" max="512" width="9" style="306"/>
    <col min="513" max="513" width="3.5" style="306" customWidth="1"/>
    <col min="514" max="514" width="33.875" style="306" customWidth="1"/>
    <col min="515" max="517" width="11.125" style="306" customWidth="1"/>
    <col min="518" max="535" width="9" style="306"/>
    <col min="536" max="537" width="6.875" style="306" customWidth="1"/>
    <col min="538" max="538" width="11.625" style="306" customWidth="1"/>
    <col min="539" max="549" width="9" style="306" customWidth="1"/>
    <col min="550" max="768" width="9" style="306"/>
    <col min="769" max="769" width="3.5" style="306" customWidth="1"/>
    <col min="770" max="770" width="33.875" style="306" customWidth="1"/>
    <col min="771" max="773" width="11.125" style="306" customWidth="1"/>
    <col min="774" max="791" width="9" style="306"/>
    <col min="792" max="793" width="6.875" style="306" customWidth="1"/>
    <col min="794" max="794" width="11.625" style="306" customWidth="1"/>
    <col min="795" max="805" width="9" style="306" customWidth="1"/>
    <col min="806" max="1024" width="9" style="306"/>
    <col min="1025" max="1025" width="3.5" style="306" customWidth="1"/>
    <col min="1026" max="1026" width="33.875" style="306" customWidth="1"/>
    <col min="1027" max="1029" width="11.125" style="306" customWidth="1"/>
    <col min="1030" max="1047" width="9" style="306"/>
    <col min="1048" max="1049" width="6.875" style="306" customWidth="1"/>
    <col min="1050" max="1050" width="11.625" style="306" customWidth="1"/>
    <col min="1051" max="1061" width="9" style="306" customWidth="1"/>
    <col min="1062" max="1280" width="9" style="306"/>
    <col min="1281" max="1281" width="3.5" style="306" customWidth="1"/>
    <col min="1282" max="1282" width="33.875" style="306" customWidth="1"/>
    <col min="1283" max="1285" width="11.125" style="306" customWidth="1"/>
    <col min="1286" max="1303" width="9" style="306"/>
    <col min="1304" max="1305" width="6.875" style="306" customWidth="1"/>
    <col min="1306" max="1306" width="11.625" style="306" customWidth="1"/>
    <col min="1307" max="1317" width="9" style="306" customWidth="1"/>
    <col min="1318" max="1536" width="9" style="306"/>
    <col min="1537" max="1537" width="3.5" style="306" customWidth="1"/>
    <col min="1538" max="1538" width="33.875" style="306" customWidth="1"/>
    <col min="1539" max="1541" width="11.125" style="306" customWidth="1"/>
    <col min="1542" max="1559" width="9" style="306"/>
    <col min="1560" max="1561" width="6.875" style="306" customWidth="1"/>
    <col min="1562" max="1562" width="11.625" style="306" customWidth="1"/>
    <col min="1563" max="1573" width="9" style="306" customWidth="1"/>
    <col min="1574" max="1792" width="9" style="306"/>
    <col min="1793" max="1793" width="3.5" style="306" customWidth="1"/>
    <col min="1794" max="1794" width="33.875" style="306" customWidth="1"/>
    <col min="1795" max="1797" width="11.125" style="306" customWidth="1"/>
    <col min="1798" max="1815" width="9" style="306"/>
    <col min="1816" max="1817" width="6.875" style="306" customWidth="1"/>
    <col min="1818" max="1818" width="11.625" style="306" customWidth="1"/>
    <col min="1819" max="1829" width="9" style="306" customWidth="1"/>
    <col min="1830" max="2048" width="9" style="306"/>
    <col min="2049" max="2049" width="3.5" style="306" customWidth="1"/>
    <col min="2050" max="2050" width="33.875" style="306" customWidth="1"/>
    <col min="2051" max="2053" width="11.125" style="306" customWidth="1"/>
    <col min="2054" max="2071" width="9" style="306"/>
    <col min="2072" max="2073" width="6.875" style="306" customWidth="1"/>
    <col min="2074" max="2074" width="11.625" style="306" customWidth="1"/>
    <col min="2075" max="2085" width="9" style="306" customWidth="1"/>
    <col min="2086" max="2304" width="9" style="306"/>
    <col min="2305" max="2305" width="3.5" style="306" customWidth="1"/>
    <col min="2306" max="2306" width="33.875" style="306" customWidth="1"/>
    <col min="2307" max="2309" width="11.125" style="306" customWidth="1"/>
    <col min="2310" max="2327" width="9" style="306"/>
    <col min="2328" max="2329" width="6.875" style="306" customWidth="1"/>
    <col min="2330" max="2330" width="11.625" style="306" customWidth="1"/>
    <col min="2331" max="2341" width="9" style="306" customWidth="1"/>
    <col min="2342" max="2560" width="9" style="306"/>
    <col min="2561" max="2561" width="3.5" style="306" customWidth="1"/>
    <col min="2562" max="2562" width="33.875" style="306" customWidth="1"/>
    <col min="2563" max="2565" width="11.125" style="306" customWidth="1"/>
    <col min="2566" max="2583" width="9" style="306"/>
    <col min="2584" max="2585" width="6.875" style="306" customWidth="1"/>
    <col min="2586" max="2586" width="11.625" style="306" customWidth="1"/>
    <col min="2587" max="2597" width="9" style="306" customWidth="1"/>
    <col min="2598" max="2816" width="9" style="306"/>
    <col min="2817" max="2817" width="3.5" style="306" customWidth="1"/>
    <col min="2818" max="2818" width="33.875" style="306" customWidth="1"/>
    <col min="2819" max="2821" width="11.125" style="306" customWidth="1"/>
    <col min="2822" max="2839" width="9" style="306"/>
    <col min="2840" max="2841" width="6.875" style="306" customWidth="1"/>
    <col min="2842" max="2842" width="11.625" style="306" customWidth="1"/>
    <col min="2843" max="2853" width="9" style="306" customWidth="1"/>
    <col min="2854" max="3072" width="9" style="306"/>
    <col min="3073" max="3073" width="3.5" style="306" customWidth="1"/>
    <col min="3074" max="3074" width="33.875" style="306" customWidth="1"/>
    <col min="3075" max="3077" width="11.125" style="306" customWidth="1"/>
    <col min="3078" max="3095" width="9" style="306"/>
    <col min="3096" max="3097" width="6.875" style="306" customWidth="1"/>
    <col min="3098" max="3098" width="11.625" style="306" customWidth="1"/>
    <col min="3099" max="3109" width="9" style="306" customWidth="1"/>
    <col min="3110" max="3328" width="9" style="306"/>
    <col min="3329" max="3329" width="3.5" style="306" customWidth="1"/>
    <col min="3330" max="3330" width="33.875" style="306" customWidth="1"/>
    <col min="3331" max="3333" width="11.125" style="306" customWidth="1"/>
    <col min="3334" max="3351" width="9" style="306"/>
    <col min="3352" max="3353" width="6.875" style="306" customWidth="1"/>
    <col min="3354" max="3354" width="11.625" style="306" customWidth="1"/>
    <col min="3355" max="3365" width="9" style="306" customWidth="1"/>
    <col min="3366" max="3584" width="9" style="306"/>
    <col min="3585" max="3585" width="3.5" style="306" customWidth="1"/>
    <col min="3586" max="3586" width="33.875" style="306" customWidth="1"/>
    <col min="3587" max="3589" width="11.125" style="306" customWidth="1"/>
    <col min="3590" max="3607" width="9" style="306"/>
    <col min="3608" max="3609" width="6.875" style="306" customWidth="1"/>
    <col min="3610" max="3610" width="11.625" style="306" customWidth="1"/>
    <col min="3611" max="3621" width="9" style="306" customWidth="1"/>
    <col min="3622" max="3840" width="9" style="306"/>
    <col min="3841" max="3841" width="3.5" style="306" customWidth="1"/>
    <col min="3842" max="3842" width="33.875" style="306" customWidth="1"/>
    <col min="3843" max="3845" width="11.125" style="306" customWidth="1"/>
    <col min="3846" max="3863" width="9" style="306"/>
    <col min="3864" max="3865" width="6.875" style="306" customWidth="1"/>
    <col min="3866" max="3866" width="11.625" style="306" customWidth="1"/>
    <col min="3867" max="3877" width="9" style="306" customWidth="1"/>
    <col min="3878" max="4096" width="9" style="306"/>
    <col min="4097" max="4097" width="3.5" style="306" customWidth="1"/>
    <col min="4098" max="4098" width="33.875" style="306" customWidth="1"/>
    <col min="4099" max="4101" width="11.125" style="306" customWidth="1"/>
    <col min="4102" max="4119" width="9" style="306"/>
    <col min="4120" max="4121" width="6.875" style="306" customWidth="1"/>
    <col min="4122" max="4122" width="11.625" style="306" customWidth="1"/>
    <col min="4123" max="4133" width="9" style="306" customWidth="1"/>
    <col min="4134" max="4352" width="9" style="306"/>
    <col min="4353" max="4353" width="3.5" style="306" customWidth="1"/>
    <col min="4354" max="4354" width="33.875" style="306" customWidth="1"/>
    <col min="4355" max="4357" width="11.125" style="306" customWidth="1"/>
    <col min="4358" max="4375" width="9" style="306"/>
    <col min="4376" max="4377" width="6.875" style="306" customWidth="1"/>
    <col min="4378" max="4378" width="11.625" style="306" customWidth="1"/>
    <col min="4379" max="4389" width="9" style="306" customWidth="1"/>
    <col min="4390" max="4608" width="9" style="306"/>
    <col min="4609" max="4609" width="3.5" style="306" customWidth="1"/>
    <col min="4610" max="4610" width="33.875" style="306" customWidth="1"/>
    <col min="4611" max="4613" width="11.125" style="306" customWidth="1"/>
    <col min="4614" max="4631" width="9" style="306"/>
    <col min="4632" max="4633" width="6.875" style="306" customWidth="1"/>
    <col min="4634" max="4634" width="11.625" style="306" customWidth="1"/>
    <col min="4635" max="4645" width="9" style="306" customWidth="1"/>
    <col min="4646" max="4864" width="9" style="306"/>
    <col min="4865" max="4865" width="3.5" style="306" customWidth="1"/>
    <col min="4866" max="4866" width="33.875" style="306" customWidth="1"/>
    <col min="4867" max="4869" width="11.125" style="306" customWidth="1"/>
    <col min="4870" max="4887" width="9" style="306"/>
    <col min="4888" max="4889" width="6.875" style="306" customWidth="1"/>
    <col min="4890" max="4890" width="11.625" style="306" customWidth="1"/>
    <col min="4891" max="4901" width="9" style="306" customWidth="1"/>
    <col min="4902" max="5120" width="9" style="306"/>
    <col min="5121" max="5121" width="3.5" style="306" customWidth="1"/>
    <col min="5122" max="5122" width="33.875" style="306" customWidth="1"/>
    <col min="5123" max="5125" width="11.125" style="306" customWidth="1"/>
    <col min="5126" max="5143" width="9" style="306"/>
    <col min="5144" max="5145" width="6.875" style="306" customWidth="1"/>
    <col min="5146" max="5146" width="11.625" style="306" customWidth="1"/>
    <col min="5147" max="5157" width="9" style="306" customWidth="1"/>
    <col min="5158" max="5376" width="9" style="306"/>
    <col min="5377" max="5377" width="3.5" style="306" customWidth="1"/>
    <col min="5378" max="5378" width="33.875" style="306" customWidth="1"/>
    <col min="5379" max="5381" width="11.125" style="306" customWidth="1"/>
    <col min="5382" max="5399" width="9" style="306"/>
    <col min="5400" max="5401" width="6.875" style="306" customWidth="1"/>
    <col min="5402" max="5402" width="11.625" style="306" customWidth="1"/>
    <col min="5403" max="5413" width="9" style="306" customWidth="1"/>
    <col min="5414" max="5632" width="9" style="306"/>
    <col min="5633" max="5633" width="3.5" style="306" customWidth="1"/>
    <col min="5634" max="5634" width="33.875" style="306" customWidth="1"/>
    <col min="5635" max="5637" width="11.125" style="306" customWidth="1"/>
    <col min="5638" max="5655" width="9" style="306"/>
    <col min="5656" max="5657" width="6.875" style="306" customWidth="1"/>
    <col min="5658" max="5658" width="11.625" style="306" customWidth="1"/>
    <col min="5659" max="5669" width="9" style="306" customWidth="1"/>
    <col min="5670" max="5888" width="9" style="306"/>
    <col min="5889" max="5889" width="3.5" style="306" customWidth="1"/>
    <col min="5890" max="5890" width="33.875" style="306" customWidth="1"/>
    <col min="5891" max="5893" width="11.125" style="306" customWidth="1"/>
    <col min="5894" max="5911" width="9" style="306"/>
    <col min="5912" max="5913" width="6.875" style="306" customWidth="1"/>
    <col min="5914" max="5914" width="11.625" style="306" customWidth="1"/>
    <col min="5915" max="5925" width="9" style="306" customWidth="1"/>
    <col min="5926" max="6144" width="9" style="306"/>
    <col min="6145" max="6145" width="3.5" style="306" customWidth="1"/>
    <col min="6146" max="6146" width="33.875" style="306" customWidth="1"/>
    <col min="6147" max="6149" width="11.125" style="306" customWidth="1"/>
    <col min="6150" max="6167" width="9" style="306"/>
    <col min="6168" max="6169" width="6.875" style="306" customWidth="1"/>
    <col min="6170" max="6170" width="11.625" style="306" customWidth="1"/>
    <col min="6171" max="6181" width="9" style="306" customWidth="1"/>
    <col min="6182" max="6400" width="9" style="306"/>
    <col min="6401" max="6401" width="3.5" style="306" customWidth="1"/>
    <col min="6402" max="6402" width="33.875" style="306" customWidth="1"/>
    <col min="6403" max="6405" width="11.125" style="306" customWidth="1"/>
    <col min="6406" max="6423" width="9" style="306"/>
    <col min="6424" max="6425" width="6.875" style="306" customWidth="1"/>
    <col min="6426" max="6426" width="11.625" style="306" customWidth="1"/>
    <col min="6427" max="6437" width="9" style="306" customWidth="1"/>
    <col min="6438" max="6656" width="9" style="306"/>
    <col min="6657" max="6657" width="3.5" style="306" customWidth="1"/>
    <col min="6658" max="6658" width="33.875" style="306" customWidth="1"/>
    <col min="6659" max="6661" width="11.125" style="306" customWidth="1"/>
    <col min="6662" max="6679" width="9" style="306"/>
    <col min="6680" max="6681" width="6.875" style="306" customWidth="1"/>
    <col min="6682" max="6682" width="11.625" style="306" customWidth="1"/>
    <col min="6683" max="6693" width="9" style="306" customWidth="1"/>
    <col min="6694" max="6912" width="9" style="306"/>
    <col min="6913" max="6913" width="3.5" style="306" customWidth="1"/>
    <col min="6914" max="6914" width="33.875" style="306" customWidth="1"/>
    <col min="6915" max="6917" width="11.125" style="306" customWidth="1"/>
    <col min="6918" max="6935" width="9" style="306"/>
    <col min="6936" max="6937" width="6.875" style="306" customWidth="1"/>
    <col min="6938" max="6938" width="11.625" style="306" customWidth="1"/>
    <col min="6939" max="6949" width="9" style="306" customWidth="1"/>
    <col min="6950" max="7168" width="9" style="306"/>
    <col min="7169" max="7169" width="3.5" style="306" customWidth="1"/>
    <col min="7170" max="7170" width="33.875" style="306" customWidth="1"/>
    <col min="7171" max="7173" width="11.125" style="306" customWidth="1"/>
    <col min="7174" max="7191" width="9" style="306"/>
    <col min="7192" max="7193" width="6.875" style="306" customWidth="1"/>
    <col min="7194" max="7194" width="11.625" style="306" customWidth="1"/>
    <col min="7195" max="7205" width="9" style="306" customWidth="1"/>
    <col min="7206" max="7424" width="9" style="306"/>
    <col min="7425" max="7425" width="3.5" style="306" customWidth="1"/>
    <col min="7426" max="7426" width="33.875" style="306" customWidth="1"/>
    <col min="7427" max="7429" width="11.125" style="306" customWidth="1"/>
    <col min="7430" max="7447" width="9" style="306"/>
    <col min="7448" max="7449" width="6.875" style="306" customWidth="1"/>
    <col min="7450" max="7450" width="11.625" style="306" customWidth="1"/>
    <col min="7451" max="7461" width="9" style="306" customWidth="1"/>
    <col min="7462" max="7680" width="9" style="306"/>
    <col min="7681" max="7681" width="3.5" style="306" customWidth="1"/>
    <col min="7682" max="7682" width="33.875" style="306" customWidth="1"/>
    <col min="7683" max="7685" width="11.125" style="306" customWidth="1"/>
    <col min="7686" max="7703" width="9" style="306"/>
    <col min="7704" max="7705" width="6.875" style="306" customWidth="1"/>
    <col min="7706" max="7706" width="11.625" style="306" customWidth="1"/>
    <col min="7707" max="7717" width="9" style="306" customWidth="1"/>
    <col min="7718" max="7936" width="9" style="306"/>
    <col min="7937" max="7937" width="3.5" style="306" customWidth="1"/>
    <col min="7938" max="7938" width="33.875" style="306" customWidth="1"/>
    <col min="7939" max="7941" width="11.125" style="306" customWidth="1"/>
    <col min="7942" max="7959" width="9" style="306"/>
    <col min="7960" max="7961" width="6.875" style="306" customWidth="1"/>
    <col min="7962" max="7962" width="11.625" style="306" customWidth="1"/>
    <col min="7963" max="7973" width="9" style="306" customWidth="1"/>
    <col min="7974" max="8192" width="9" style="306"/>
    <col min="8193" max="8193" width="3.5" style="306" customWidth="1"/>
    <col min="8194" max="8194" width="33.875" style="306" customWidth="1"/>
    <col min="8195" max="8197" width="11.125" style="306" customWidth="1"/>
    <col min="8198" max="8215" width="9" style="306"/>
    <col min="8216" max="8217" width="6.875" style="306" customWidth="1"/>
    <col min="8218" max="8218" width="11.625" style="306" customWidth="1"/>
    <col min="8219" max="8229" width="9" style="306" customWidth="1"/>
    <col min="8230" max="8448" width="9" style="306"/>
    <col min="8449" max="8449" width="3.5" style="306" customWidth="1"/>
    <col min="8450" max="8450" width="33.875" style="306" customWidth="1"/>
    <col min="8451" max="8453" width="11.125" style="306" customWidth="1"/>
    <col min="8454" max="8471" width="9" style="306"/>
    <col min="8472" max="8473" width="6.875" style="306" customWidth="1"/>
    <col min="8474" max="8474" width="11.625" style="306" customWidth="1"/>
    <col min="8475" max="8485" width="9" style="306" customWidth="1"/>
    <col min="8486" max="8704" width="9" style="306"/>
    <col min="8705" max="8705" width="3.5" style="306" customWidth="1"/>
    <col min="8706" max="8706" width="33.875" style="306" customWidth="1"/>
    <col min="8707" max="8709" width="11.125" style="306" customWidth="1"/>
    <col min="8710" max="8727" width="9" style="306"/>
    <col min="8728" max="8729" width="6.875" style="306" customWidth="1"/>
    <col min="8730" max="8730" width="11.625" style="306" customWidth="1"/>
    <col min="8731" max="8741" width="9" style="306" customWidth="1"/>
    <col min="8742" max="8960" width="9" style="306"/>
    <col min="8961" max="8961" width="3.5" style="306" customWidth="1"/>
    <col min="8962" max="8962" width="33.875" style="306" customWidth="1"/>
    <col min="8963" max="8965" width="11.125" style="306" customWidth="1"/>
    <col min="8966" max="8983" width="9" style="306"/>
    <col min="8984" max="8985" width="6.875" style="306" customWidth="1"/>
    <col min="8986" max="8986" width="11.625" style="306" customWidth="1"/>
    <col min="8987" max="8997" width="9" style="306" customWidth="1"/>
    <col min="8998" max="9216" width="9" style="306"/>
    <col min="9217" max="9217" width="3.5" style="306" customWidth="1"/>
    <col min="9218" max="9218" width="33.875" style="306" customWidth="1"/>
    <col min="9219" max="9221" width="11.125" style="306" customWidth="1"/>
    <col min="9222" max="9239" width="9" style="306"/>
    <col min="9240" max="9241" width="6.875" style="306" customWidth="1"/>
    <col min="9242" max="9242" width="11.625" style="306" customWidth="1"/>
    <col min="9243" max="9253" width="9" style="306" customWidth="1"/>
    <col min="9254" max="9472" width="9" style="306"/>
    <col min="9473" max="9473" width="3.5" style="306" customWidth="1"/>
    <col min="9474" max="9474" width="33.875" style="306" customWidth="1"/>
    <col min="9475" max="9477" width="11.125" style="306" customWidth="1"/>
    <col min="9478" max="9495" width="9" style="306"/>
    <col min="9496" max="9497" width="6.875" style="306" customWidth="1"/>
    <col min="9498" max="9498" width="11.625" style="306" customWidth="1"/>
    <col min="9499" max="9509" width="9" style="306" customWidth="1"/>
    <col min="9510" max="9728" width="9" style="306"/>
    <col min="9729" max="9729" width="3.5" style="306" customWidth="1"/>
    <col min="9730" max="9730" width="33.875" style="306" customWidth="1"/>
    <col min="9731" max="9733" width="11.125" style="306" customWidth="1"/>
    <col min="9734" max="9751" width="9" style="306"/>
    <col min="9752" max="9753" width="6.875" style="306" customWidth="1"/>
    <col min="9754" max="9754" width="11.625" style="306" customWidth="1"/>
    <col min="9755" max="9765" width="9" style="306" customWidth="1"/>
    <col min="9766" max="9984" width="9" style="306"/>
    <col min="9985" max="9985" width="3.5" style="306" customWidth="1"/>
    <col min="9986" max="9986" width="33.875" style="306" customWidth="1"/>
    <col min="9987" max="9989" width="11.125" style="306" customWidth="1"/>
    <col min="9990" max="10007" width="9" style="306"/>
    <col min="10008" max="10009" width="6.875" style="306" customWidth="1"/>
    <col min="10010" max="10010" width="11.625" style="306" customWidth="1"/>
    <col min="10011" max="10021" width="9" style="306" customWidth="1"/>
    <col min="10022" max="10240" width="9" style="306"/>
    <col min="10241" max="10241" width="3.5" style="306" customWidth="1"/>
    <col min="10242" max="10242" width="33.875" style="306" customWidth="1"/>
    <col min="10243" max="10245" width="11.125" style="306" customWidth="1"/>
    <col min="10246" max="10263" width="9" style="306"/>
    <col min="10264" max="10265" width="6.875" style="306" customWidth="1"/>
    <col min="10266" max="10266" width="11.625" style="306" customWidth="1"/>
    <col min="10267" max="10277" width="9" style="306" customWidth="1"/>
    <col min="10278" max="10496" width="9" style="306"/>
    <col min="10497" max="10497" width="3.5" style="306" customWidth="1"/>
    <col min="10498" max="10498" width="33.875" style="306" customWidth="1"/>
    <col min="10499" max="10501" width="11.125" style="306" customWidth="1"/>
    <col min="10502" max="10519" width="9" style="306"/>
    <col min="10520" max="10521" width="6.875" style="306" customWidth="1"/>
    <col min="10522" max="10522" width="11.625" style="306" customWidth="1"/>
    <col min="10523" max="10533" width="9" style="306" customWidth="1"/>
    <col min="10534" max="10752" width="9" style="306"/>
    <col min="10753" max="10753" width="3.5" style="306" customWidth="1"/>
    <col min="10754" max="10754" width="33.875" style="306" customWidth="1"/>
    <col min="10755" max="10757" width="11.125" style="306" customWidth="1"/>
    <col min="10758" max="10775" width="9" style="306"/>
    <col min="10776" max="10777" width="6.875" style="306" customWidth="1"/>
    <col min="10778" max="10778" width="11.625" style="306" customWidth="1"/>
    <col min="10779" max="10789" width="9" style="306" customWidth="1"/>
    <col min="10790" max="11008" width="9" style="306"/>
    <col min="11009" max="11009" width="3.5" style="306" customWidth="1"/>
    <col min="11010" max="11010" width="33.875" style="306" customWidth="1"/>
    <col min="11011" max="11013" width="11.125" style="306" customWidth="1"/>
    <col min="11014" max="11031" width="9" style="306"/>
    <col min="11032" max="11033" width="6.875" style="306" customWidth="1"/>
    <col min="11034" max="11034" width="11.625" style="306" customWidth="1"/>
    <col min="11035" max="11045" width="9" style="306" customWidth="1"/>
    <col min="11046" max="11264" width="9" style="306"/>
    <col min="11265" max="11265" width="3.5" style="306" customWidth="1"/>
    <col min="11266" max="11266" width="33.875" style="306" customWidth="1"/>
    <col min="11267" max="11269" width="11.125" style="306" customWidth="1"/>
    <col min="11270" max="11287" width="9" style="306"/>
    <col min="11288" max="11289" width="6.875" style="306" customWidth="1"/>
    <col min="11290" max="11290" width="11.625" style="306" customWidth="1"/>
    <col min="11291" max="11301" width="9" style="306" customWidth="1"/>
    <col min="11302" max="11520" width="9" style="306"/>
    <col min="11521" max="11521" width="3.5" style="306" customWidth="1"/>
    <col min="11522" max="11522" width="33.875" style="306" customWidth="1"/>
    <col min="11523" max="11525" width="11.125" style="306" customWidth="1"/>
    <col min="11526" max="11543" width="9" style="306"/>
    <col min="11544" max="11545" width="6.875" style="306" customWidth="1"/>
    <col min="11546" max="11546" width="11.625" style="306" customWidth="1"/>
    <col min="11547" max="11557" width="9" style="306" customWidth="1"/>
    <col min="11558" max="11776" width="9" style="306"/>
    <col min="11777" max="11777" width="3.5" style="306" customWidth="1"/>
    <col min="11778" max="11778" width="33.875" style="306" customWidth="1"/>
    <col min="11779" max="11781" width="11.125" style="306" customWidth="1"/>
    <col min="11782" max="11799" width="9" style="306"/>
    <col min="11800" max="11801" width="6.875" style="306" customWidth="1"/>
    <col min="11802" max="11802" width="11.625" style="306" customWidth="1"/>
    <col min="11803" max="11813" width="9" style="306" customWidth="1"/>
    <col min="11814" max="12032" width="9" style="306"/>
    <col min="12033" max="12033" width="3.5" style="306" customWidth="1"/>
    <col min="12034" max="12034" width="33.875" style="306" customWidth="1"/>
    <col min="12035" max="12037" width="11.125" style="306" customWidth="1"/>
    <col min="12038" max="12055" width="9" style="306"/>
    <col min="12056" max="12057" width="6.875" style="306" customWidth="1"/>
    <col min="12058" max="12058" width="11.625" style="306" customWidth="1"/>
    <col min="12059" max="12069" width="9" style="306" customWidth="1"/>
    <col min="12070" max="12288" width="9" style="306"/>
    <col min="12289" max="12289" width="3.5" style="306" customWidth="1"/>
    <col min="12290" max="12290" width="33.875" style="306" customWidth="1"/>
    <col min="12291" max="12293" width="11.125" style="306" customWidth="1"/>
    <col min="12294" max="12311" width="9" style="306"/>
    <col min="12312" max="12313" width="6.875" style="306" customWidth="1"/>
    <col min="12314" max="12314" width="11.625" style="306" customWidth="1"/>
    <col min="12315" max="12325" width="9" style="306" customWidth="1"/>
    <col min="12326" max="12544" width="9" style="306"/>
    <col min="12545" max="12545" width="3.5" style="306" customWidth="1"/>
    <col min="12546" max="12546" width="33.875" style="306" customWidth="1"/>
    <col min="12547" max="12549" width="11.125" style="306" customWidth="1"/>
    <col min="12550" max="12567" width="9" style="306"/>
    <col min="12568" max="12569" width="6.875" style="306" customWidth="1"/>
    <col min="12570" max="12570" width="11.625" style="306" customWidth="1"/>
    <col min="12571" max="12581" width="9" style="306" customWidth="1"/>
    <col min="12582" max="12800" width="9" style="306"/>
    <col min="12801" max="12801" width="3.5" style="306" customWidth="1"/>
    <col min="12802" max="12802" width="33.875" style="306" customWidth="1"/>
    <col min="12803" max="12805" width="11.125" style="306" customWidth="1"/>
    <col min="12806" max="12823" width="9" style="306"/>
    <col min="12824" max="12825" width="6.875" style="306" customWidth="1"/>
    <col min="12826" max="12826" width="11.625" style="306" customWidth="1"/>
    <col min="12827" max="12837" width="9" style="306" customWidth="1"/>
    <col min="12838" max="13056" width="9" style="306"/>
    <col min="13057" max="13057" width="3.5" style="306" customWidth="1"/>
    <col min="13058" max="13058" width="33.875" style="306" customWidth="1"/>
    <col min="13059" max="13061" width="11.125" style="306" customWidth="1"/>
    <col min="13062" max="13079" width="9" style="306"/>
    <col min="13080" max="13081" width="6.875" style="306" customWidth="1"/>
    <col min="13082" max="13082" width="11.625" style="306" customWidth="1"/>
    <col min="13083" max="13093" width="9" style="306" customWidth="1"/>
    <col min="13094" max="13312" width="9" style="306"/>
    <col min="13313" max="13313" width="3.5" style="306" customWidth="1"/>
    <col min="13314" max="13314" width="33.875" style="306" customWidth="1"/>
    <col min="13315" max="13317" width="11.125" style="306" customWidth="1"/>
    <col min="13318" max="13335" width="9" style="306"/>
    <col min="13336" max="13337" width="6.875" style="306" customWidth="1"/>
    <col min="13338" max="13338" width="11.625" style="306" customWidth="1"/>
    <col min="13339" max="13349" width="9" style="306" customWidth="1"/>
    <col min="13350" max="13568" width="9" style="306"/>
    <col min="13569" max="13569" width="3.5" style="306" customWidth="1"/>
    <col min="13570" max="13570" width="33.875" style="306" customWidth="1"/>
    <col min="13571" max="13573" width="11.125" style="306" customWidth="1"/>
    <col min="13574" max="13591" width="9" style="306"/>
    <col min="13592" max="13593" width="6.875" style="306" customWidth="1"/>
    <col min="13594" max="13594" width="11.625" style="306" customWidth="1"/>
    <col min="13595" max="13605" width="9" style="306" customWidth="1"/>
    <col min="13606" max="13824" width="9" style="306"/>
    <col min="13825" max="13825" width="3.5" style="306" customWidth="1"/>
    <col min="13826" max="13826" width="33.875" style="306" customWidth="1"/>
    <col min="13827" max="13829" width="11.125" style="306" customWidth="1"/>
    <col min="13830" max="13847" width="9" style="306"/>
    <col min="13848" max="13849" width="6.875" style="306" customWidth="1"/>
    <col min="13850" max="13850" width="11.625" style="306" customWidth="1"/>
    <col min="13851" max="13861" width="9" style="306" customWidth="1"/>
    <col min="13862" max="14080" width="9" style="306"/>
    <col min="14081" max="14081" width="3.5" style="306" customWidth="1"/>
    <col min="14082" max="14082" width="33.875" style="306" customWidth="1"/>
    <col min="14083" max="14085" width="11.125" style="306" customWidth="1"/>
    <col min="14086" max="14103" width="9" style="306"/>
    <col min="14104" max="14105" width="6.875" style="306" customWidth="1"/>
    <col min="14106" max="14106" width="11.625" style="306" customWidth="1"/>
    <col min="14107" max="14117" width="9" style="306" customWidth="1"/>
    <col min="14118" max="14336" width="9" style="306"/>
    <col min="14337" max="14337" width="3.5" style="306" customWidth="1"/>
    <col min="14338" max="14338" width="33.875" style="306" customWidth="1"/>
    <col min="14339" max="14341" width="11.125" style="306" customWidth="1"/>
    <col min="14342" max="14359" width="9" style="306"/>
    <col min="14360" max="14361" width="6.875" style="306" customWidth="1"/>
    <col min="14362" max="14362" width="11.625" style="306" customWidth="1"/>
    <col min="14363" max="14373" width="9" style="306" customWidth="1"/>
    <col min="14374" max="14592" width="9" style="306"/>
    <col min="14593" max="14593" width="3.5" style="306" customWidth="1"/>
    <col min="14594" max="14594" width="33.875" style="306" customWidth="1"/>
    <col min="14595" max="14597" width="11.125" style="306" customWidth="1"/>
    <col min="14598" max="14615" width="9" style="306"/>
    <col min="14616" max="14617" width="6.875" style="306" customWidth="1"/>
    <col min="14618" max="14618" width="11.625" style="306" customWidth="1"/>
    <col min="14619" max="14629" width="9" style="306" customWidth="1"/>
    <col min="14630" max="14848" width="9" style="306"/>
    <col min="14849" max="14849" width="3.5" style="306" customWidth="1"/>
    <col min="14850" max="14850" width="33.875" style="306" customWidth="1"/>
    <col min="14851" max="14853" width="11.125" style="306" customWidth="1"/>
    <col min="14854" max="14871" width="9" style="306"/>
    <col min="14872" max="14873" width="6.875" style="306" customWidth="1"/>
    <col min="14874" max="14874" width="11.625" style="306" customWidth="1"/>
    <col min="14875" max="14885" width="9" style="306" customWidth="1"/>
    <col min="14886" max="15104" width="9" style="306"/>
    <col min="15105" max="15105" width="3.5" style="306" customWidth="1"/>
    <col min="15106" max="15106" width="33.875" style="306" customWidth="1"/>
    <col min="15107" max="15109" width="11.125" style="306" customWidth="1"/>
    <col min="15110" max="15127" width="9" style="306"/>
    <col min="15128" max="15129" width="6.875" style="306" customWidth="1"/>
    <col min="15130" max="15130" width="11.625" style="306" customWidth="1"/>
    <col min="15131" max="15141" width="9" style="306" customWidth="1"/>
    <col min="15142" max="15360" width="9" style="306"/>
    <col min="15361" max="15361" width="3.5" style="306" customWidth="1"/>
    <col min="15362" max="15362" width="33.875" style="306" customWidth="1"/>
    <col min="15363" max="15365" width="11.125" style="306" customWidth="1"/>
    <col min="15366" max="15383" width="9" style="306"/>
    <col min="15384" max="15385" width="6.875" style="306" customWidth="1"/>
    <col min="15386" max="15386" width="11.625" style="306" customWidth="1"/>
    <col min="15387" max="15397" width="9" style="306" customWidth="1"/>
    <col min="15398" max="15616" width="9" style="306"/>
    <col min="15617" max="15617" width="3.5" style="306" customWidth="1"/>
    <col min="15618" max="15618" width="33.875" style="306" customWidth="1"/>
    <col min="15619" max="15621" width="11.125" style="306" customWidth="1"/>
    <col min="15622" max="15639" width="9" style="306"/>
    <col min="15640" max="15641" width="6.875" style="306" customWidth="1"/>
    <col min="15642" max="15642" width="11.625" style="306" customWidth="1"/>
    <col min="15643" max="15653" width="9" style="306" customWidth="1"/>
    <col min="15654" max="15872" width="9" style="306"/>
    <col min="15873" max="15873" width="3.5" style="306" customWidth="1"/>
    <col min="15874" max="15874" width="33.875" style="306" customWidth="1"/>
    <col min="15875" max="15877" width="11.125" style="306" customWidth="1"/>
    <col min="15878" max="15895" width="9" style="306"/>
    <col min="15896" max="15897" width="6.875" style="306" customWidth="1"/>
    <col min="15898" max="15898" width="11.625" style="306" customWidth="1"/>
    <col min="15899" max="15909" width="9" style="306" customWidth="1"/>
    <col min="15910" max="16128" width="9" style="306"/>
    <col min="16129" max="16129" width="3.5" style="306" customWidth="1"/>
    <col min="16130" max="16130" width="33.875" style="306" customWidth="1"/>
    <col min="16131" max="16133" width="11.125" style="306" customWidth="1"/>
    <col min="16134" max="16151" width="9" style="306"/>
    <col min="16152" max="16153" width="6.875" style="306" customWidth="1"/>
    <col min="16154" max="16154" width="11.625" style="306" customWidth="1"/>
    <col min="16155" max="16165" width="9" style="306" customWidth="1"/>
    <col min="16166" max="16384" width="9" style="306"/>
  </cols>
  <sheetData>
    <row r="1" spans="1:27" ht="15.75">
      <c r="A1" s="711"/>
      <c r="B1" s="711"/>
      <c r="T1" s="702" t="s">
        <v>11</v>
      </c>
      <c r="U1" s="702"/>
      <c r="V1" s="702"/>
      <c r="W1" s="702"/>
      <c r="Z1" s="354" t="s">
        <v>49</v>
      </c>
    </row>
    <row r="2" spans="1:27" ht="22.5" customHeight="1">
      <c r="A2" s="703" t="s">
        <v>503</v>
      </c>
      <c r="B2" s="703"/>
      <c r="C2" s="703"/>
      <c r="D2" s="703"/>
      <c r="E2" s="703"/>
      <c r="F2" s="703"/>
      <c r="G2" s="703"/>
      <c r="H2" s="703"/>
      <c r="I2" s="703"/>
      <c r="J2" s="703"/>
      <c r="K2" s="703"/>
      <c r="L2" s="703"/>
      <c r="M2" s="703"/>
      <c r="N2" s="703"/>
      <c r="O2" s="703"/>
      <c r="P2" s="703"/>
      <c r="Q2" s="703"/>
      <c r="R2" s="703"/>
      <c r="S2" s="703"/>
      <c r="T2" s="703"/>
      <c r="U2" s="703"/>
      <c r="V2" s="703"/>
      <c r="W2" s="703"/>
      <c r="X2" s="703"/>
      <c r="Y2" s="703"/>
      <c r="Z2" s="703"/>
    </row>
    <row r="3" spans="1:27" ht="24" customHeight="1">
      <c r="A3" s="712"/>
      <c r="B3" s="712"/>
      <c r="C3" s="712"/>
      <c r="D3" s="712"/>
      <c r="E3" s="712"/>
      <c r="G3" s="307"/>
      <c r="I3" s="307"/>
      <c r="T3" s="704" t="s">
        <v>1</v>
      </c>
      <c r="U3" s="704"/>
      <c r="V3" s="704"/>
      <c r="W3" s="704"/>
      <c r="X3" s="704" t="s">
        <v>1</v>
      </c>
      <c r="Y3" s="704"/>
      <c r="Z3" s="704"/>
    </row>
    <row r="4" spans="1:27" ht="44.25" customHeight="1">
      <c r="A4" s="700" t="s">
        <v>22</v>
      </c>
      <c r="B4" s="700" t="s">
        <v>47</v>
      </c>
      <c r="C4" s="714" t="s">
        <v>446</v>
      </c>
      <c r="D4" s="706"/>
      <c r="E4" s="715"/>
      <c r="F4" s="705" t="s">
        <v>484</v>
      </c>
      <c r="G4" s="706"/>
      <c r="H4" s="706"/>
      <c r="I4" s="706"/>
      <c r="J4" s="706"/>
      <c r="K4" s="706"/>
      <c r="L4" s="706"/>
      <c r="M4" s="706"/>
      <c r="N4" s="707"/>
      <c r="O4" s="705" t="s">
        <v>485</v>
      </c>
      <c r="P4" s="706"/>
      <c r="Q4" s="706"/>
      <c r="R4" s="706"/>
      <c r="S4" s="706"/>
      <c r="T4" s="706"/>
      <c r="U4" s="706"/>
      <c r="V4" s="706"/>
      <c r="W4" s="707"/>
      <c r="X4" s="708" t="s">
        <v>50</v>
      </c>
      <c r="Y4" s="709"/>
      <c r="Z4" s="710"/>
    </row>
    <row r="5" spans="1:27" ht="32.25" customHeight="1">
      <c r="A5" s="713"/>
      <c r="B5" s="713"/>
      <c r="C5" s="700" t="s">
        <v>51</v>
      </c>
      <c r="D5" s="700" t="s">
        <v>52</v>
      </c>
      <c r="E5" s="700" t="s">
        <v>27</v>
      </c>
      <c r="F5" s="700" t="s">
        <v>53</v>
      </c>
      <c r="G5" s="700" t="s">
        <v>54</v>
      </c>
      <c r="H5" s="700" t="s">
        <v>55</v>
      </c>
      <c r="I5" s="700" t="s">
        <v>488</v>
      </c>
      <c r="J5" s="700" t="s">
        <v>56</v>
      </c>
      <c r="K5" s="705" t="s">
        <v>27</v>
      </c>
      <c r="L5" s="706"/>
      <c r="M5" s="706"/>
      <c r="N5" s="707"/>
      <c r="O5" s="700" t="s">
        <v>53</v>
      </c>
      <c r="P5" s="700" t="s">
        <v>54</v>
      </c>
      <c r="Q5" s="700" t="s">
        <v>55</v>
      </c>
      <c r="R5" s="700" t="s">
        <v>488</v>
      </c>
      <c r="S5" s="700" t="s">
        <v>56</v>
      </c>
      <c r="T5" s="705" t="s">
        <v>27</v>
      </c>
      <c r="U5" s="706"/>
      <c r="V5" s="706"/>
      <c r="W5" s="707"/>
      <c r="X5" s="700" t="s">
        <v>57</v>
      </c>
      <c r="Y5" s="700" t="s">
        <v>58</v>
      </c>
      <c r="Z5" s="700" t="s">
        <v>59</v>
      </c>
    </row>
    <row r="6" spans="1:27" ht="112.5" customHeight="1">
      <c r="A6" s="701"/>
      <c r="B6" s="701"/>
      <c r="C6" s="701"/>
      <c r="D6" s="701"/>
      <c r="E6" s="701"/>
      <c r="F6" s="701"/>
      <c r="G6" s="701"/>
      <c r="H6" s="701"/>
      <c r="I6" s="701"/>
      <c r="J6" s="701"/>
      <c r="K6" s="119" t="s">
        <v>28</v>
      </c>
      <c r="L6" s="119" t="s">
        <v>60</v>
      </c>
      <c r="M6" s="119" t="s">
        <v>453</v>
      </c>
      <c r="N6" s="119" t="s">
        <v>454</v>
      </c>
      <c r="O6" s="701"/>
      <c r="P6" s="701"/>
      <c r="Q6" s="701"/>
      <c r="R6" s="701"/>
      <c r="S6" s="701"/>
      <c r="T6" s="119" t="s">
        <v>28</v>
      </c>
      <c r="U6" s="119" t="s">
        <v>60</v>
      </c>
      <c r="V6" s="119" t="s">
        <v>453</v>
      </c>
      <c r="W6" s="119" t="s">
        <v>454</v>
      </c>
      <c r="X6" s="701"/>
      <c r="Y6" s="701"/>
      <c r="Z6" s="701"/>
    </row>
    <row r="7" spans="1:27" ht="18.75" customHeight="1">
      <c r="A7" s="114" t="s">
        <v>6</v>
      </c>
      <c r="B7" s="114" t="s">
        <v>7</v>
      </c>
      <c r="C7" s="114">
        <v>1</v>
      </c>
      <c r="D7" s="114">
        <v>2</v>
      </c>
      <c r="E7" s="114">
        <v>3</v>
      </c>
      <c r="F7" s="114">
        <v>4</v>
      </c>
      <c r="G7" s="114">
        <v>5</v>
      </c>
      <c r="H7" s="114">
        <v>6</v>
      </c>
      <c r="I7" s="114">
        <v>7</v>
      </c>
      <c r="J7" s="114">
        <v>8</v>
      </c>
      <c r="K7" s="114">
        <v>9</v>
      </c>
      <c r="L7" s="114">
        <v>10</v>
      </c>
      <c r="M7" s="114">
        <v>11</v>
      </c>
      <c r="N7" s="114">
        <v>12</v>
      </c>
      <c r="O7" s="114">
        <v>13</v>
      </c>
      <c r="P7" s="114">
        <v>14</v>
      </c>
      <c r="Q7" s="114">
        <v>15</v>
      </c>
      <c r="R7" s="114">
        <v>16</v>
      </c>
      <c r="S7" s="114">
        <v>17</v>
      </c>
      <c r="T7" s="114">
        <v>18</v>
      </c>
      <c r="U7" s="114">
        <v>19</v>
      </c>
      <c r="V7" s="114">
        <v>20</v>
      </c>
      <c r="W7" s="114">
        <v>21</v>
      </c>
      <c r="X7" s="114">
        <v>20</v>
      </c>
      <c r="Y7" s="114">
        <v>21</v>
      </c>
      <c r="Z7" s="114">
        <v>22</v>
      </c>
    </row>
    <row r="8" spans="1:27" s="312" customFormat="1" ht="24" customHeight="1">
      <c r="A8" s="309">
        <v>1</v>
      </c>
      <c r="B8" s="310" t="s">
        <v>8</v>
      </c>
      <c r="C8" s="117"/>
      <c r="D8" s="117"/>
      <c r="E8" s="117"/>
      <c r="F8" s="109"/>
      <c r="G8" s="109"/>
      <c r="H8" s="109"/>
      <c r="I8" s="109"/>
      <c r="J8" s="109"/>
      <c r="K8" s="109"/>
      <c r="L8" s="109"/>
      <c r="M8" s="109"/>
      <c r="N8" s="109"/>
      <c r="O8" s="109"/>
      <c r="P8" s="109"/>
      <c r="Q8" s="109"/>
      <c r="R8" s="109"/>
      <c r="S8" s="109"/>
      <c r="T8" s="109"/>
      <c r="U8" s="109"/>
      <c r="V8" s="109"/>
      <c r="W8" s="109"/>
      <c r="X8" s="109">
        <v>8000</v>
      </c>
      <c r="Y8" s="109">
        <v>60000</v>
      </c>
      <c r="Z8" s="109"/>
      <c r="AA8" s="311"/>
    </row>
    <row r="9" spans="1:27" s="308" customFormat="1" ht="24" customHeight="1">
      <c r="A9" s="115"/>
      <c r="B9" s="313" t="s">
        <v>62</v>
      </c>
      <c r="C9" s="118"/>
      <c r="D9" s="118"/>
      <c r="E9" s="118"/>
      <c r="F9" s="108"/>
      <c r="G9" s="314"/>
      <c r="H9" s="314"/>
      <c r="I9" s="108"/>
      <c r="J9" s="108"/>
      <c r="K9" s="108"/>
      <c r="L9" s="108"/>
      <c r="M9" s="108"/>
      <c r="N9" s="108"/>
      <c r="O9" s="108"/>
      <c r="P9" s="108"/>
      <c r="Q9" s="108"/>
      <c r="R9" s="108"/>
      <c r="S9" s="108"/>
      <c r="T9" s="108"/>
      <c r="U9" s="108"/>
      <c r="V9" s="108"/>
      <c r="W9" s="108"/>
      <c r="X9" s="108"/>
      <c r="Y9" s="108"/>
      <c r="Z9" s="108">
        <f>'[18]MUC THU'!F23</f>
        <v>50000</v>
      </c>
    </row>
    <row r="10" spans="1:27" s="308" customFormat="1" ht="24" customHeight="1">
      <c r="A10" s="115"/>
      <c r="B10" s="419" t="s">
        <v>460</v>
      </c>
      <c r="C10" s="118"/>
      <c r="D10" s="118"/>
      <c r="E10" s="118"/>
      <c r="F10" s="108"/>
      <c r="G10" s="314"/>
      <c r="H10" s="314"/>
      <c r="I10" s="108"/>
      <c r="J10" s="108"/>
      <c r="K10" s="108"/>
      <c r="L10" s="108"/>
      <c r="M10" s="108"/>
      <c r="N10" s="108"/>
      <c r="O10" s="108"/>
      <c r="P10" s="108"/>
      <c r="Q10" s="108"/>
      <c r="R10" s="108"/>
      <c r="S10" s="108"/>
      <c r="T10" s="108"/>
      <c r="U10" s="108"/>
      <c r="V10" s="108"/>
      <c r="W10" s="108"/>
      <c r="X10" s="108"/>
      <c r="Y10" s="108"/>
      <c r="Z10" s="108"/>
    </row>
    <row r="11" spans="1:27" s="308" customFormat="1" ht="24" customHeight="1">
      <c r="A11" s="115"/>
      <c r="B11" s="419" t="s">
        <v>461</v>
      </c>
      <c r="C11" s="118"/>
      <c r="D11" s="118"/>
      <c r="E11" s="118"/>
      <c r="F11" s="108"/>
      <c r="G11" s="108"/>
      <c r="H11" s="108"/>
      <c r="I11" s="108"/>
      <c r="J11" s="108"/>
      <c r="K11" s="108"/>
      <c r="L11" s="108"/>
      <c r="M11" s="108"/>
      <c r="N11" s="108"/>
      <c r="O11" s="108"/>
      <c r="P11" s="108"/>
      <c r="Q11" s="108"/>
      <c r="R11" s="108"/>
      <c r="S11" s="108"/>
      <c r="T11" s="108"/>
      <c r="U11" s="108"/>
      <c r="V11" s="108"/>
      <c r="W11" s="108"/>
      <c r="X11" s="108"/>
      <c r="Y11" s="108"/>
      <c r="Z11" s="108">
        <f>'[18]MUC THU'!F24</f>
        <v>35000</v>
      </c>
    </row>
    <row r="12" spans="1:27" s="308" customFormat="1" ht="24" customHeight="1">
      <c r="A12" s="115"/>
      <c r="B12" s="313" t="s">
        <v>65</v>
      </c>
      <c r="C12" s="118"/>
      <c r="D12" s="118"/>
      <c r="E12" s="118"/>
      <c r="F12" s="108"/>
      <c r="G12" s="108"/>
      <c r="H12" s="108"/>
      <c r="I12" s="108"/>
      <c r="J12" s="108"/>
      <c r="K12" s="108"/>
      <c r="L12" s="108"/>
      <c r="M12" s="108"/>
      <c r="N12" s="108"/>
      <c r="O12" s="108"/>
      <c r="P12" s="108"/>
      <c r="Q12" s="108"/>
      <c r="R12" s="108"/>
      <c r="S12" s="108"/>
      <c r="T12" s="108"/>
      <c r="U12" s="108"/>
      <c r="V12" s="108"/>
      <c r="W12" s="108"/>
      <c r="X12" s="108"/>
      <c r="Y12" s="108"/>
      <c r="Z12" s="108"/>
    </row>
    <row r="13" spans="1:27" s="308" customFormat="1" ht="24" customHeight="1">
      <c r="A13" s="115"/>
      <c r="B13" s="419" t="s">
        <v>489</v>
      </c>
      <c r="C13" s="118"/>
      <c r="D13" s="118"/>
      <c r="E13" s="118"/>
      <c r="F13" s="108"/>
      <c r="G13" s="108"/>
      <c r="H13" s="108"/>
      <c r="I13" s="108"/>
      <c r="J13" s="108"/>
      <c r="K13" s="108"/>
      <c r="L13" s="108"/>
      <c r="M13" s="108"/>
      <c r="N13" s="108"/>
      <c r="O13" s="108"/>
      <c r="P13" s="108"/>
      <c r="Q13" s="108"/>
      <c r="R13" s="108"/>
      <c r="S13" s="108"/>
      <c r="T13" s="108"/>
      <c r="U13" s="108"/>
      <c r="V13" s="108"/>
      <c r="W13" s="108"/>
      <c r="X13" s="108"/>
      <c r="Y13" s="108"/>
      <c r="Z13" s="108"/>
    </row>
    <row r="14" spans="1:27" s="308" customFormat="1" ht="24" customHeight="1">
      <c r="A14" s="432" t="s">
        <v>473</v>
      </c>
      <c r="B14" s="433" t="s">
        <v>474</v>
      </c>
      <c r="C14" s="118"/>
      <c r="D14" s="118"/>
      <c r="E14" s="118"/>
      <c r="F14" s="108"/>
      <c r="G14" s="108"/>
      <c r="H14" s="108"/>
      <c r="I14" s="108"/>
      <c r="J14" s="108"/>
      <c r="K14" s="108"/>
      <c r="L14" s="108"/>
      <c r="M14" s="108"/>
      <c r="N14" s="108"/>
      <c r="O14" s="108"/>
      <c r="P14" s="108"/>
      <c r="Q14" s="108"/>
      <c r="R14" s="108"/>
      <c r="S14" s="108"/>
      <c r="T14" s="108"/>
      <c r="U14" s="108"/>
      <c r="V14" s="108"/>
      <c r="W14" s="108"/>
      <c r="X14" s="108"/>
      <c r="Y14" s="108"/>
      <c r="Z14" s="108"/>
    </row>
    <row r="15" spans="1:27" s="308" customFormat="1" ht="24" customHeight="1">
      <c r="A15" s="434"/>
      <c r="B15" s="435" t="s">
        <v>475</v>
      </c>
      <c r="C15" s="118"/>
      <c r="D15" s="118"/>
      <c r="E15" s="118"/>
      <c r="F15" s="108"/>
      <c r="G15" s="108"/>
      <c r="H15" s="108"/>
      <c r="I15" s="108"/>
      <c r="J15" s="108"/>
      <c r="K15" s="108"/>
      <c r="L15" s="108"/>
      <c r="M15" s="108"/>
      <c r="N15" s="108"/>
      <c r="O15" s="108"/>
      <c r="P15" s="108"/>
      <c r="Q15" s="108"/>
      <c r="R15" s="108"/>
      <c r="S15" s="108"/>
      <c r="T15" s="108"/>
      <c r="U15" s="108"/>
      <c r="V15" s="108"/>
      <c r="W15" s="108"/>
      <c r="X15" s="108"/>
      <c r="Y15" s="108"/>
      <c r="Z15" s="108"/>
    </row>
    <row r="16" spans="1:27" s="308" customFormat="1" ht="24" customHeight="1">
      <c r="A16" s="436"/>
      <c r="B16" s="435" t="s">
        <v>458</v>
      </c>
      <c r="C16" s="118"/>
      <c r="D16" s="118"/>
      <c r="E16" s="118"/>
      <c r="F16" s="108"/>
      <c r="G16" s="108"/>
      <c r="H16" s="108"/>
      <c r="I16" s="108"/>
      <c r="J16" s="108"/>
      <c r="K16" s="108"/>
      <c r="L16" s="108"/>
      <c r="M16" s="108"/>
      <c r="N16" s="108"/>
      <c r="O16" s="108"/>
      <c r="P16" s="108"/>
      <c r="Q16" s="108"/>
      <c r="R16" s="108"/>
      <c r="S16" s="108"/>
      <c r="T16" s="108"/>
      <c r="U16" s="108"/>
      <c r="V16" s="108"/>
      <c r="W16" s="108"/>
      <c r="X16" s="108"/>
      <c r="Y16" s="108"/>
      <c r="Z16" s="108"/>
    </row>
    <row r="17" spans="1:26" s="308" customFormat="1" ht="24" customHeight="1">
      <c r="A17" s="436" t="s">
        <v>476</v>
      </c>
      <c r="B17" s="437" t="s">
        <v>477</v>
      </c>
      <c r="C17" s="118"/>
      <c r="D17" s="118"/>
      <c r="E17" s="118"/>
      <c r="F17" s="108"/>
      <c r="G17" s="108"/>
      <c r="H17" s="108"/>
      <c r="I17" s="108"/>
      <c r="J17" s="108"/>
      <c r="K17" s="108"/>
      <c r="L17" s="108"/>
      <c r="M17" s="108"/>
      <c r="N17" s="108"/>
      <c r="O17" s="108"/>
      <c r="P17" s="108"/>
      <c r="Q17" s="108"/>
      <c r="R17" s="108"/>
      <c r="S17" s="108"/>
      <c r="T17" s="108"/>
      <c r="U17" s="108"/>
      <c r="V17" s="108"/>
      <c r="W17" s="108"/>
      <c r="X17" s="108"/>
      <c r="Y17" s="108"/>
      <c r="Z17" s="108"/>
    </row>
    <row r="18" spans="1:26" s="308" customFormat="1" ht="24" customHeight="1">
      <c r="A18" s="328">
        <v>1</v>
      </c>
      <c r="B18" s="329" t="s">
        <v>462</v>
      </c>
      <c r="C18" s="118"/>
      <c r="D18" s="118"/>
      <c r="E18" s="118"/>
      <c r="F18" s="108"/>
      <c r="G18" s="108"/>
      <c r="H18" s="108"/>
      <c r="I18" s="108"/>
      <c r="J18" s="108"/>
      <c r="K18" s="108"/>
      <c r="L18" s="108"/>
      <c r="M18" s="108"/>
      <c r="N18" s="108"/>
      <c r="O18" s="108"/>
      <c r="P18" s="108"/>
      <c r="Q18" s="108"/>
      <c r="R18" s="108"/>
      <c r="S18" s="108"/>
      <c r="T18" s="108"/>
      <c r="U18" s="108"/>
      <c r="V18" s="108"/>
      <c r="W18" s="108"/>
      <c r="X18" s="108"/>
      <c r="Y18" s="108"/>
      <c r="Z18" s="108"/>
    </row>
    <row r="19" spans="1:26" s="308" customFormat="1" ht="24" customHeight="1">
      <c r="A19" s="328"/>
      <c r="B19" s="329" t="s">
        <v>458</v>
      </c>
      <c r="C19" s="118"/>
      <c r="D19" s="118"/>
      <c r="E19" s="118"/>
      <c r="F19" s="108"/>
      <c r="G19" s="108"/>
      <c r="H19" s="108"/>
      <c r="I19" s="108"/>
      <c r="J19" s="108"/>
      <c r="K19" s="108"/>
      <c r="L19" s="108"/>
      <c r="M19" s="108"/>
      <c r="N19" s="108"/>
      <c r="O19" s="108"/>
      <c r="P19" s="108"/>
      <c r="Q19" s="108"/>
      <c r="R19" s="108"/>
      <c r="S19" s="108"/>
      <c r="T19" s="108"/>
      <c r="U19" s="108"/>
      <c r="V19" s="108"/>
      <c r="W19" s="108"/>
      <c r="X19" s="108"/>
      <c r="Y19" s="108"/>
      <c r="Z19" s="108"/>
    </row>
    <row r="20" spans="1:26" s="308" customFormat="1" ht="24" customHeight="1">
      <c r="A20" s="328">
        <v>2</v>
      </c>
      <c r="B20" s="329" t="s">
        <v>463</v>
      </c>
      <c r="C20" s="118"/>
      <c r="D20" s="118"/>
      <c r="E20" s="118"/>
      <c r="F20" s="108"/>
      <c r="G20" s="108"/>
      <c r="H20" s="108"/>
      <c r="I20" s="108"/>
      <c r="J20" s="108"/>
      <c r="K20" s="108"/>
      <c r="L20" s="108"/>
      <c r="M20" s="108"/>
      <c r="N20" s="108"/>
      <c r="O20" s="108"/>
      <c r="P20" s="108"/>
      <c r="Q20" s="108"/>
      <c r="R20" s="108"/>
      <c r="S20" s="108"/>
      <c r="T20" s="108"/>
      <c r="U20" s="108"/>
      <c r="V20" s="108"/>
      <c r="W20" s="108"/>
      <c r="X20" s="108"/>
      <c r="Y20" s="108"/>
      <c r="Z20" s="108"/>
    </row>
    <row r="21" spans="1:26" s="308" customFormat="1" ht="24" hidden="1" customHeight="1">
      <c r="A21" s="115"/>
      <c r="B21" s="313" t="s">
        <v>66</v>
      </c>
      <c r="C21" s="118"/>
      <c r="D21" s="118"/>
      <c r="E21" s="118"/>
      <c r="F21" s="108"/>
      <c r="G21" s="108"/>
      <c r="H21" s="108"/>
      <c r="I21" s="108"/>
      <c r="J21" s="108"/>
      <c r="K21" s="108"/>
      <c r="L21" s="108"/>
      <c r="M21" s="108"/>
      <c r="N21" s="108"/>
      <c r="O21" s="108"/>
      <c r="P21" s="108"/>
      <c r="Q21" s="108"/>
      <c r="R21" s="108"/>
      <c r="S21" s="108"/>
      <c r="T21" s="108"/>
      <c r="U21" s="108"/>
      <c r="V21" s="108"/>
      <c r="W21" s="108"/>
      <c r="X21" s="108"/>
      <c r="Y21" s="108"/>
      <c r="Z21" s="108">
        <f>'[18]MUC THU'!F27</f>
        <v>45000</v>
      </c>
    </row>
    <row r="22" spans="1:26" s="308" customFormat="1" ht="24" hidden="1" customHeight="1">
      <c r="A22" s="115"/>
      <c r="B22" s="313" t="s">
        <v>66</v>
      </c>
      <c r="C22" s="118">
        <f>F22+O22</f>
        <v>0</v>
      </c>
      <c r="D22" s="118">
        <f>+G22+H22+P22+Q22</f>
        <v>0</v>
      </c>
      <c r="E22" s="118">
        <f>K22+T22</f>
        <v>0</v>
      </c>
      <c r="F22" s="108"/>
      <c r="G22" s="108"/>
      <c r="H22" s="108"/>
      <c r="I22" s="108">
        <f>Z22</f>
        <v>22000</v>
      </c>
      <c r="J22" s="108">
        <v>5</v>
      </c>
      <c r="K22" s="108">
        <f>SUM(L22:N22)</f>
        <v>0</v>
      </c>
      <c r="L22" s="108">
        <f>F22*I22*J22/1000000</f>
        <v>0</v>
      </c>
      <c r="M22" s="108"/>
      <c r="N22" s="108">
        <f>(G22*I22*J22*50%+H22*I22*J22*70%)/1000000</f>
        <v>0</v>
      </c>
      <c r="O22" s="108"/>
      <c r="P22" s="108"/>
      <c r="Q22" s="108"/>
      <c r="R22" s="108">
        <f t="shared" ref="R22" si="0">Z22</f>
        <v>22000</v>
      </c>
      <c r="S22" s="108">
        <v>4</v>
      </c>
      <c r="T22" s="108">
        <f>SUM(U22:W22)</f>
        <v>0</v>
      </c>
      <c r="U22" s="108">
        <f>O22*R22*S22/1000000</f>
        <v>0</v>
      </c>
      <c r="V22" s="108">
        <f t="shared" ref="V22:V41" si="1">P22*R22*S22*50%/1000000</f>
        <v>0</v>
      </c>
      <c r="W22" s="108">
        <f>(Q22*R22*S22*70%)/1000000</f>
        <v>0</v>
      </c>
      <c r="X22" s="108"/>
      <c r="Y22" s="108"/>
      <c r="Z22" s="108">
        <f>'[18]MUC THU'!F39</f>
        <v>22000</v>
      </c>
    </row>
    <row r="23" spans="1:26" s="308" customFormat="1" ht="24" hidden="1" customHeight="1">
      <c r="A23" s="309" t="s">
        <v>18</v>
      </c>
      <c r="B23" s="309" t="s">
        <v>70</v>
      </c>
      <c r="C23" s="115"/>
      <c r="D23" s="115"/>
      <c r="E23" s="115"/>
      <c r="F23" s="116"/>
      <c r="G23" s="116"/>
      <c r="H23" s="116"/>
      <c r="I23" s="116"/>
      <c r="J23" s="116"/>
      <c r="K23" s="116"/>
      <c r="L23" s="116"/>
      <c r="M23" s="116"/>
      <c r="N23" s="116"/>
      <c r="O23" s="116"/>
      <c r="P23" s="116"/>
      <c r="Q23" s="116"/>
      <c r="R23" s="116"/>
      <c r="S23" s="116"/>
      <c r="T23" s="116"/>
      <c r="U23" s="116"/>
      <c r="V23" s="108">
        <f t="shared" si="1"/>
        <v>0</v>
      </c>
      <c r="W23" s="116"/>
      <c r="X23" s="116"/>
      <c r="Y23" s="116"/>
      <c r="Z23" s="116"/>
    </row>
    <row r="24" spans="1:26" s="308" customFormat="1" ht="24" hidden="1" customHeight="1">
      <c r="A24" s="309" t="s">
        <v>71</v>
      </c>
      <c r="B24" s="309" t="s">
        <v>61</v>
      </c>
      <c r="C24" s="115"/>
      <c r="D24" s="115"/>
      <c r="E24" s="115"/>
      <c r="F24" s="116"/>
      <c r="G24" s="116"/>
      <c r="H24" s="116"/>
      <c r="I24" s="116"/>
      <c r="J24" s="116"/>
      <c r="K24" s="116"/>
      <c r="L24" s="116"/>
      <c r="M24" s="116"/>
      <c r="N24" s="116"/>
      <c r="O24" s="116"/>
      <c r="P24" s="116"/>
      <c r="Q24" s="116"/>
      <c r="R24" s="116"/>
      <c r="S24" s="116"/>
      <c r="T24" s="116"/>
      <c r="U24" s="116"/>
      <c r="V24" s="108">
        <f t="shared" si="1"/>
        <v>0</v>
      </c>
      <c r="W24" s="116"/>
      <c r="X24" s="116"/>
      <c r="Y24" s="116"/>
      <c r="Z24" s="116"/>
    </row>
    <row r="25" spans="1:26" s="308" customFormat="1" ht="24" hidden="1" customHeight="1">
      <c r="A25" s="115"/>
      <c r="B25" s="115" t="s">
        <v>62</v>
      </c>
      <c r="C25" s="115"/>
      <c r="D25" s="115"/>
      <c r="E25" s="115"/>
      <c r="F25" s="116"/>
      <c r="G25" s="116"/>
      <c r="H25" s="116"/>
      <c r="I25" s="116"/>
      <c r="J25" s="116"/>
      <c r="K25" s="116"/>
      <c r="L25" s="116"/>
      <c r="M25" s="116"/>
      <c r="N25" s="116"/>
      <c r="O25" s="116"/>
      <c r="P25" s="116"/>
      <c r="Q25" s="116"/>
      <c r="R25" s="116"/>
      <c r="S25" s="116"/>
      <c r="T25" s="116"/>
      <c r="U25" s="116"/>
      <c r="V25" s="108">
        <f t="shared" si="1"/>
        <v>0</v>
      </c>
      <c r="W25" s="116"/>
      <c r="X25" s="116"/>
      <c r="Y25" s="116"/>
      <c r="Z25" s="116"/>
    </row>
    <row r="26" spans="1:26" s="308" customFormat="1" ht="24" hidden="1" customHeight="1">
      <c r="A26" s="115"/>
      <c r="B26" s="115" t="s">
        <v>63</v>
      </c>
      <c r="C26" s="115"/>
      <c r="D26" s="115"/>
      <c r="E26" s="115"/>
      <c r="F26" s="116"/>
      <c r="G26" s="116"/>
      <c r="H26" s="116"/>
      <c r="I26" s="116"/>
      <c r="J26" s="116"/>
      <c r="K26" s="116"/>
      <c r="L26" s="116"/>
      <c r="M26" s="116"/>
      <c r="N26" s="116"/>
      <c r="O26" s="116"/>
      <c r="P26" s="116"/>
      <c r="Q26" s="116"/>
      <c r="R26" s="116"/>
      <c r="S26" s="116"/>
      <c r="T26" s="116"/>
      <c r="U26" s="116"/>
      <c r="V26" s="108">
        <f t="shared" si="1"/>
        <v>0</v>
      </c>
      <c r="W26" s="116"/>
      <c r="X26" s="116"/>
      <c r="Y26" s="116"/>
      <c r="Z26" s="116"/>
    </row>
    <row r="27" spans="1:26" s="308" customFormat="1" ht="24" hidden="1" customHeight="1">
      <c r="A27" s="115"/>
      <c r="B27" s="115" t="s">
        <v>64</v>
      </c>
      <c r="C27" s="115"/>
      <c r="D27" s="115"/>
      <c r="E27" s="115"/>
      <c r="F27" s="116"/>
      <c r="G27" s="116"/>
      <c r="H27" s="116"/>
      <c r="I27" s="116"/>
      <c r="J27" s="116"/>
      <c r="K27" s="116"/>
      <c r="L27" s="116"/>
      <c r="M27" s="116"/>
      <c r="N27" s="116"/>
      <c r="O27" s="116"/>
      <c r="P27" s="116"/>
      <c r="Q27" s="116"/>
      <c r="R27" s="116"/>
      <c r="S27" s="116"/>
      <c r="T27" s="116"/>
      <c r="U27" s="116"/>
      <c r="V27" s="108">
        <f t="shared" si="1"/>
        <v>0</v>
      </c>
      <c r="W27" s="116"/>
      <c r="X27" s="116"/>
      <c r="Y27" s="116"/>
      <c r="Z27" s="116"/>
    </row>
    <row r="28" spans="1:26" s="308" customFormat="1" ht="24" hidden="1" customHeight="1">
      <c r="A28" s="115"/>
      <c r="B28" s="115" t="s">
        <v>65</v>
      </c>
      <c r="C28" s="115"/>
      <c r="D28" s="115"/>
      <c r="E28" s="115"/>
      <c r="F28" s="116"/>
      <c r="G28" s="116"/>
      <c r="H28" s="116"/>
      <c r="I28" s="116"/>
      <c r="J28" s="116"/>
      <c r="K28" s="116"/>
      <c r="L28" s="116"/>
      <c r="M28" s="116"/>
      <c r="N28" s="116"/>
      <c r="O28" s="116"/>
      <c r="P28" s="116"/>
      <c r="Q28" s="116"/>
      <c r="R28" s="116"/>
      <c r="S28" s="116"/>
      <c r="T28" s="116"/>
      <c r="U28" s="116"/>
      <c r="V28" s="108">
        <f t="shared" si="1"/>
        <v>0</v>
      </c>
      <c r="W28" s="116"/>
      <c r="X28" s="116"/>
      <c r="Y28" s="116"/>
      <c r="Z28" s="116"/>
    </row>
    <row r="29" spans="1:26" s="308" customFormat="1" ht="24" hidden="1" customHeight="1">
      <c r="A29" s="115"/>
      <c r="B29" s="115" t="s">
        <v>66</v>
      </c>
      <c r="C29" s="115"/>
      <c r="D29" s="115"/>
      <c r="E29" s="115"/>
      <c r="F29" s="116"/>
      <c r="G29" s="116"/>
      <c r="H29" s="116"/>
      <c r="I29" s="116"/>
      <c r="J29" s="116"/>
      <c r="K29" s="116"/>
      <c r="L29" s="116"/>
      <c r="M29" s="116"/>
      <c r="N29" s="116"/>
      <c r="O29" s="116"/>
      <c r="P29" s="116"/>
      <c r="Q29" s="116"/>
      <c r="R29" s="116"/>
      <c r="S29" s="116"/>
      <c r="T29" s="116"/>
      <c r="U29" s="116"/>
      <c r="V29" s="108">
        <f t="shared" si="1"/>
        <v>0</v>
      </c>
      <c r="W29" s="116"/>
      <c r="X29" s="116"/>
      <c r="Y29" s="116"/>
      <c r="Z29" s="116"/>
    </row>
    <row r="30" spans="1:26" s="308" customFormat="1" ht="24" hidden="1" customHeight="1">
      <c r="A30" s="309" t="s">
        <v>67</v>
      </c>
      <c r="B30" s="309" t="s">
        <v>68</v>
      </c>
      <c r="C30" s="115"/>
      <c r="D30" s="115"/>
      <c r="E30" s="115"/>
      <c r="F30" s="116"/>
      <c r="G30" s="116"/>
      <c r="H30" s="116"/>
      <c r="I30" s="116"/>
      <c r="J30" s="116"/>
      <c r="K30" s="116"/>
      <c r="L30" s="116"/>
      <c r="M30" s="116"/>
      <c r="N30" s="116"/>
      <c r="O30" s="116"/>
      <c r="P30" s="116"/>
      <c r="Q30" s="116"/>
      <c r="R30" s="116"/>
      <c r="S30" s="116"/>
      <c r="T30" s="116"/>
      <c r="U30" s="116"/>
      <c r="V30" s="108">
        <f t="shared" si="1"/>
        <v>0</v>
      </c>
      <c r="W30" s="116"/>
      <c r="X30" s="116"/>
      <c r="Y30" s="116"/>
      <c r="Z30" s="116"/>
    </row>
    <row r="31" spans="1:26" s="308" customFormat="1" ht="24" hidden="1" customHeight="1">
      <c r="A31" s="115"/>
      <c r="B31" s="115" t="s">
        <v>62</v>
      </c>
      <c r="C31" s="115"/>
      <c r="D31" s="115"/>
      <c r="E31" s="115"/>
      <c r="F31" s="116"/>
      <c r="G31" s="116"/>
      <c r="H31" s="116"/>
      <c r="I31" s="116"/>
      <c r="J31" s="116"/>
      <c r="K31" s="116"/>
      <c r="L31" s="116"/>
      <c r="M31" s="116"/>
      <c r="N31" s="116"/>
      <c r="O31" s="116"/>
      <c r="P31" s="116"/>
      <c r="Q31" s="116"/>
      <c r="R31" s="116"/>
      <c r="S31" s="116"/>
      <c r="T31" s="116"/>
      <c r="U31" s="116"/>
      <c r="V31" s="108">
        <f t="shared" si="1"/>
        <v>0</v>
      </c>
      <c r="W31" s="116"/>
      <c r="X31" s="116"/>
      <c r="Y31" s="116"/>
      <c r="Z31" s="116"/>
    </row>
    <row r="32" spans="1:26" s="308" customFormat="1" ht="24" hidden="1" customHeight="1">
      <c r="A32" s="115"/>
      <c r="B32" s="115" t="s">
        <v>63</v>
      </c>
      <c r="C32" s="115"/>
      <c r="D32" s="115"/>
      <c r="E32" s="115"/>
      <c r="F32" s="116"/>
      <c r="G32" s="116"/>
      <c r="H32" s="116"/>
      <c r="I32" s="116"/>
      <c r="J32" s="116"/>
      <c r="K32" s="116"/>
      <c r="L32" s="116"/>
      <c r="M32" s="116"/>
      <c r="N32" s="116"/>
      <c r="O32" s="116"/>
      <c r="P32" s="116"/>
      <c r="Q32" s="116"/>
      <c r="R32" s="116"/>
      <c r="S32" s="116"/>
      <c r="T32" s="116"/>
      <c r="U32" s="116"/>
      <c r="V32" s="108">
        <f t="shared" si="1"/>
        <v>0</v>
      </c>
      <c r="W32" s="116"/>
      <c r="X32" s="116"/>
      <c r="Y32" s="116"/>
      <c r="Z32" s="116"/>
    </row>
    <row r="33" spans="1:26" s="308" customFormat="1" ht="24" hidden="1" customHeight="1">
      <c r="A33" s="115"/>
      <c r="B33" s="115" t="s">
        <v>64</v>
      </c>
      <c r="C33" s="115"/>
      <c r="D33" s="115"/>
      <c r="E33" s="115"/>
      <c r="F33" s="116"/>
      <c r="G33" s="116"/>
      <c r="H33" s="116"/>
      <c r="I33" s="116"/>
      <c r="J33" s="116"/>
      <c r="K33" s="116"/>
      <c r="L33" s="116"/>
      <c r="M33" s="116"/>
      <c r="N33" s="116"/>
      <c r="O33" s="116"/>
      <c r="P33" s="116"/>
      <c r="Q33" s="116"/>
      <c r="R33" s="116"/>
      <c r="S33" s="116"/>
      <c r="T33" s="116"/>
      <c r="U33" s="116"/>
      <c r="V33" s="108">
        <f t="shared" si="1"/>
        <v>0</v>
      </c>
      <c r="W33" s="116"/>
      <c r="X33" s="116"/>
      <c r="Y33" s="116"/>
      <c r="Z33" s="116"/>
    </row>
    <row r="34" spans="1:26" s="308" customFormat="1" ht="24" hidden="1" customHeight="1">
      <c r="A34" s="115"/>
      <c r="B34" s="115" t="s">
        <v>65</v>
      </c>
      <c r="C34" s="115"/>
      <c r="D34" s="115"/>
      <c r="E34" s="115"/>
      <c r="F34" s="116"/>
      <c r="G34" s="116"/>
      <c r="H34" s="116"/>
      <c r="I34" s="116"/>
      <c r="J34" s="116"/>
      <c r="K34" s="116"/>
      <c r="L34" s="116"/>
      <c r="M34" s="116"/>
      <c r="N34" s="116"/>
      <c r="O34" s="116"/>
      <c r="P34" s="116"/>
      <c r="Q34" s="116"/>
      <c r="R34" s="116"/>
      <c r="S34" s="116"/>
      <c r="T34" s="116"/>
      <c r="U34" s="116"/>
      <c r="V34" s="108">
        <f t="shared" si="1"/>
        <v>0</v>
      </c>
      <c r="W34" s="116"/>
      <c r="X34" s="116"/>
      <c r="Y34" s="116"/>
      <c r="Z34" s="116"/>
    </row>
    <row r="35" spans="1:26" s="308" customFormat="1" ht="24" hidden="1" customHeight="1">
      <c r="A35" s="115"/>
      <c r="B35" s="115" t="s">
        <v>66</v>
      </c>
      <c r="C35" s="115"/>
      <c r="D35" s="115"/>
      <c r="E35" s="115"/>
      <c r="F35" s="116"/>
      <c r="G35" s="116"/>
      <c r="H35" s="116"/>
      <c r="I35" s="116"/>
      <c r="J35" s="116"/>
      <c r="K35" s="116"/>
      <c r="L35" s="116"/>
      <c r="M35" s="116"/>
      <c r="N35" s="116"/>
      <c r="O35" s="116"/>
      <c r="P35" s="116"/>
      <c r="Q35" s="116"/>
      <c r="R35" s="116"/>
      <c r="S35" s="116"/>
      <c r="T35" s="116"/>
      <c r="U35" s="116"/>
      <c r="V35" s="108">
        <f t="shared" si="1"/>
        <v>0</v>
      </c>
      <c r="W35" s="116"/>
      <c r="X35" s="116"/>
      <c r="Y35" s="116"/>
      <c r="Z35" s="116"/>
    </row>
    <row r="36" spans="1:26" s="308" customFormat="1" ht="24" hidden="1" customHeight="1">
      <c r="A36" s="309" t="s">
        <v>72</v>
      </c>
      <c r="B36" s="309" t="s">
        <v>69</v>
      </c>
      <c r="C36" s="115"/>
      <c r="D36" s="115"/>
      <c r="E36" s="115"/>
      <c r="F36" s="116"/>
      <c r="G36" s="116"/>
      <c r="H36" s="116"/>
      <c r="I36" s="116"/>
      <c r="J36" s="116"/>
      <c r="K36" s="116"/>
      <c r="L36" s="116"/>
      <c r="M36" s="116"/>
      <c r="N36" s="116"/>
      <c r="O36" s="116"/>
      <c r="P36" s="116"/>
      <c r="Q36" s="116"/>
      <c r="R36" s="116"/>
      <c r="S36" s="116"/>
      <c r="T36" s="116"/>
      <c r="U36" s="116"/>
      <c r="V36" s="108">
        <f t="shared" si="1"/>
        <v>0</v>
      </c>
      <c r="W36" s="116"/>
      <c r="X36" s="116"/>
      <c r="Y36" s="116"/>
      <c r="Z36" s="116"/>
    </row>
    <row r="37" spans="1:26" s="308" customFormat="1" ht="24" hidden="1" customHeight="1">
      <c r="A37" s="115"/>
      <c r="B37" s="115" t="s">
        <v>62</v>
      </c>
      <c r="C37" s="115"/>
      <c r="D37" s="115"/>
      <c r="E37" s="115"/>
      <c r="F37" s="116"/>
      <c r="G37" s="116"/>
      <c r="H37" s="116"/>
      <c r="I37" s="116"/>
      <c r="J37" s="116"/>
      <c r="K37" s="116"/>
      <c r="L37" s="116"/>
      <c r="M37" s="116"/>
      <c r="N37" s="116"/>
      <c r="O37" s="116"/>
      <c r="P37" s="116"/>
      <c r="Q37" s="116"/>
      <c r="R37" s="116"/>
      <c r="S37" s="116"/>
      <c r="T37" s="116"/>
      <c r="U37" s="116"/>
      <c r="V37" s="108">
        <f t="shared" si="1"/>
        <v>0</v>
      </c>
      <c r="W37" s="116"/>
      <c r="X37" s="116"/>
      <c r="Y37" s="116"/>
      <c r="Z37" s="116"/>
    </row>
    <row r="38" spans="1:26" s="308" customFormat="1" ht="24" hidden="1" customHeight="1">
      <c r="A38" s="115"/>
      <c r="B38" s="115" t="s">
        <v>63</v>
      </c>
      <c r="C38" s="115"/>
      <c r="D38" s="115"/>
      <c r="E38" s="115"/>
      <c r="F38" s="116"/>
      <c r="G38" s="116"/>
      <c r="H38" s="116"/>
      <c r="I38" s="116"/>
      <c r="J38" s="116"/>
      <c r="K38" s="116"/>
      <c r="L38" s="116"/>
      <c r="M38" s="116"/>
      <c r="N38" s="116"/>
      <c r="O38" s="116"/>
      <c r="P38" s="116"/>
      <c r="Q38" s="116"/>
      <c r="R38" s="116"/>
      <c r="S38" s="116"/>
      <c r="T38" s="116"/>
      <c r="U38" s="116"/>
      <c r="V38" s="108">
        <f t="shared" si="1"/>
        <v>0</v>
      </c>
      <c r="W38" s="116"/>
      <c r="X38" s="116"/>
      <c r="Y38" s="116"/>
      <c r="Z38" s="116"/>
    </row>
    <row r="39" spans="1:26" s="308" customFormat="1" ht="24" hidden="1" customHeight="1">
      <c r="A39" s="115"/>
      <c r="B39" s="115" t="s">
        <v>64</v>
      </c>
      <c r="C39" s="115"/>
      <c r="D39" s="115"/>
      <c r="E39" s="115"/>
      <c r="F39" s="116"/>
      <c r="G39" s="116"/>
      <c r="H39" s="116"/>
      <c r="I39" s="116"/>
      <c r="J39" s="116"/>
      <c r="K39" s="116"/>
      <c r="L39" s="116"/>
      <c r="M39" s="116"/>
      <c r="N39" s="116"/>
      <c r="O39" s="116"/>
      <c r="P39" s="116"/>
      <c r="Q39" s="116"/>
      <c r="R39" s="116"/>
      <c r="S39" s="116"/>
      <c r="T39" s="116"/>
      <c r="U39" s="116"/>
      <c r="V39" s="108">
        <f t="shared" si="1"/>
        <v>0</v>
      </c>
      <c r="W39" s="116"/>
      <c r="X39" s="116"/>
      <c r="Y39" s="116"/>
      <c r="Z39" s="116"/>
    </row>
    <row r="40" spans="1:26" s="308" customFormat="1" ht="24" hidden="1" customHeight="1">
      <c r="A40" s="115"/>
      <c r="B40" s="115" t="s">
        <v>65</v>
      </c>
      <c r="C40" s="115"/>
      <c r="D40" s="115"/>
      <c r="E40" s="115"/>
      <c r="F40" s="116"/>
      <c r="G40" s="116"/>
      <c r="H40" s="116"/>
      <c r="I40" s="116"/>
      <c r="J40" s="116"/>
      <c r="K40" s="116"/>
      <c r="L40" s="116"/>
      <c r="M40" s="116"/>
      <c r="N40" s="116"/>
      <c r="O40" s="116"/>
      <c r="P40" s="116"/>
      <c r="Q40" s="116"/>
      <c r="R40" s="116"/>
      <c r="S40" s="116"/>
      <c r="T40" s="116"/>
      <c r="U40" s="116"/>
      <c r="V40" s="108">
        <f t="shared" si="1"/>
        <v>0</v>
      </c>
      <c r="W40" s="116"/>
      <c r="X40" s="116"/>
      <c r="Y40" s="116"/>
      <c r="Z40" s="116"/>
    </row>
    <row r="41" spans="1:26" s="308" customFormat="1" ht="24" hidden="1" customHeight="1">
      <c r="A41" s="115"/>
      <c r="B41" s="115" t="s">
        <v>66</v>
      </c>
      <c r="C41" s="115"/>
      <c r="D41" s="115"/>
      <c r="E41" s="115"/>
      <c r="F41" s="116"/>
      <c r="G41" s="116"/>
      <c r="H41" s="116"/>
      <c r="I41" s="116"/>
      <c r="J41" s="116"/>
      <c r="K41" s="116"/>
      <c r="L41" s="116"/>
      <c r="M41" s="116"/>
      <c r="N41" s="116"/>
      <c r="O41" s="116"/>
      <c r="P41" s="116"/>
      <c r="Q41" s="116"/>
      <c r="R41" s="116"/>
      <c r="S41" s="116"/>
      <c r="T41" s="116"/>
      <c r="U41" s="116"/>
      <c r="V41" s="108">
        <f t="shared" si="1"/>
        <v>0</v>
      </c>
      <c r="W41" s="116"/>
      <c r="X41" s="116"/>
      <c r="Y41" s="116"/>
      <c r="Z41" s="116"/>
    </row>
    <row r="42" spans="1:26" s="308" customFormat="1" ht="24" customHeight="1">
      <c r="A42" s="460"/>
      <c r="B42" s="460" t="s">
        <v>458</v>
      </c>
      <c r="C42" s="460"/>
      <c r="D42" s="460"/>
      <c r="E42" s="460"/>
      <c r="F42" s="461"/>
      <c r="G42" s="461"/>
      <c r="H42" s="461"/>
      <c r="I42" s="461"/>
      <c r="J42" s="461"/>
      <c r="K42" s="461"/>
      <c r="L42" s="461"/>
      <c r="M42" s="461"/>
      <c r="N42" s="461"/>
      <c r="O42" s="461"/>
      <c r="P42" s="461"/>
      <c r="Q42" s="461"/>
      <c r="R42" s="461"/>
      <c r="S42" s="461"/>
      <c r="T42" s="461"/>
      <c r="U42" s="461"/>
      <c r="V42" s="462"/>
      <c r="W42" s="461"/>
      <c r="X42" s="461"/>
      <c r="Y42" s="461"/>
      <c r="Z42" s="461"/>
    </row>
    <row r="43" spans="1:26" ht="3.75" customHeight="1">
      <c r="A43" s="315"/>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row>
    <row r="46" spans="1:26">
      <c r="O46" s="307"/>
    </row>
    <row r="47" spans="1:26">
      <c r="F47" s="307"/>
      <c r="O47" s="307"/>
    </row>
    <row r="48" spans="1:26">
      <c r="F48" s="307"/>
    </row>
  </sheetData>
  <mergeCells count="30">
    <mergeCell ref="J5:J6"/>
    <mergeCell ref="K5:N5"/>
    <mergeCell ref="X5:X6"/>
    <mergeCell ref="O5:O6"/>
    <mergeCell ref="P5:P6"/>
    <mergeCell ref="Q5:Q6"/>
    <mergeCell ref="R5:R6"/>
    <mergeCell ref="S5:S6"/>
    <mergeCell ref="T5:W5"/>
    <mergeCell ref="E5:E6"/>
    <mergeCell ref="F5:F6"/>
    <mergeCell ref="G5:G6"/>
    <mergeCell ref="H5:H6"/>
    <mergeCell ref="I5:I6"/>
    <mergeCell ref="Y5:Y6"/>
    <mergeCell ref="Z5:Z6"/>
    <mergeCell ref="T1:W1"/>
    <mergeCell ref="A2:Z2"/>
    <mergeCell ref="T3:W3"/>
    <mergeCell ref="X3:Z3"/>
    <mergeCell ref="F4:N4"/>
    <mergeCell ref="O4:W4"/>
    <mergeCell ref="X4:Z4"/>
    <mergeCell ref="A1:B1"/>
    <mergeCell ref="A3:E3"/>
    <mergeCell ref="A4:A6"/>
    <mergeCell ref="B4:B6"/>
    <mergeCell ref="C4:E4"/>
    <mergeCell ref="C5:C6"/>
    <mergeCell ref="D5:D6"/>
  </mergeCells>
  <printOptions horizontalCentered="1"/>
  <pageMargins left="0.48" right="0.196850393700787" top="0.511811023622047" bottom="0.35433070866141703" header="0.31496062992126" footer="0.15748031496063"/>
  <pageSetup paperSize="9" scale="5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8"/>
  <sheetViews>
    <sheetView view="pageBreakPreview" zoomScale="60" zoomScaleNormal="85" workbookViewId="0">
      <pane xSplit="2" ySplit="7" topLeftCell="D8" activePane="bottomRight" state="frozen"/>
      <selection pane="topRight"/>
      <selection pane="bottomLeft"/>
      <selection pane="bottomRight" activeCell="P12" sqref="P12"/>
    </sheetView>
  </sheetViews>
  <sheetFormatPr defaultRowHeight="12.75"/>
  <cols>
    <col min="1" max="1" width="3.5" style="469" customWidth="1"/>
    <col min="2" max="2" width="33.875" style="469" customWidth="1"/>
    <col min="3" max="3" width="13.125" style="469" customWidth="1"/>
    <col min="4" max="29" width="9" style="469"/>
    <col min="30" max="39" width="9" style="469" customWidth="1"/>
    <col min="40" max="258" width="9" style="469"/>
    <col min="259" max="259" width="3.5" style="469" customWidth="1"/>
    <col min="260" max="260" width="33.875" style="469" customWidth="1"/>
    <col min="261" max="263" width="11.125" style="469" customWidth="1"/>
    <col min="264" max="281" width="9" style="469"/>
    <col min="282" max="283" width="6.875" style="469" customWidth="1"/>
    <col min="284" max="284" width="11.625" style="469" customWidth="1"/>
    <col min="285" max="295" width="9" style="469" customWidth="1"/>
    <col min="296" max="514" width="9" style="469"/>
    <col min="515" max="515" width="3.5" style="469" customWidth="1"/>
    <col min="516" max="516" width="33.875" style="469" customWidth="1"/>
    <col min="517" max="519" width="11.125" style="469" customWidth="1"/>
    <col min="520" max="537" width="9" style="469"/>
    <col min="538" max="539" width="6.875" style="469" customWidth="1"/>
    <col min="540" max="540" width="11.625" style="469" customWidth="1"/>
    <col min="541" max="551" width="9" style="469" customWidth="1"/>
    <col min="552" max="770" width="9" style="469"/>
    <col min="771" max="771" width="3.5" style="469" customWidth="1"/>
    <col min="772" max="772" width="33.875" style="469" customWidth="1"/>
    <col min="773" max="775" width="11.125" style="469" customWidth="1"/>
    <col min="776" max="793" width="9" style="469"/>
    <col min="794" max="795" width="6.875" style="469" customWidth="1"/>
    <col min="796" max="796" width="11.625" style="469" customWidth="1"/>
    <col min="797" max="807" width="9" style="469" customWidth="1"/>
    <col min="808" max="1026" width="9" style="469"/>
    <col min="1027" max="1027" width="3.5" style="469" customWidth="1"/>
    <col min="1028" max="1028" width="33.875" style="469" customWidth="1"/>
    <col min="1029" max="1031" width="11.125" style="469" customWidth="1"/>
    <col min="1032" max="1049" width="9" style="469"/>
    <col min="1050" max="1051" width="6.875" style="469" customWidth="1"/>
    <col min="1052" max="1052" width="11.625" style="469" customWidth="1"/>
    <col min="1053" max="1063" width="9" style="469" customWidth="1"/>
    <col min="1064" max="1282" width="9" style="469"/>
    <col min="1283" max="1283" width="3.5" style="469" customWidth="1"/>
    <col min="1284" max="1284" width="33.875" style="469" customWidth="1"/>
    <col min="1285" max="1287" width="11.125" style="469" customWidth="1"/>
    <col min="1288" max="1305" width="9" style="469"/>
    <col min="1306" max="1307" width="6.875" style="469" customWidth="1"/>
    <col min="1308" max="1308" width="11.625" style="469" customWidth="1"/>
    <col min="1309" max="1319" width="9" style="469" customWidth="1"/>
    <col min="1320" max="1538" width="9" style="469"/>
    <col min="1539" max="1539" width="3.5" style="469" customWidth="1"/>
    <col min="1540" max="1540" width="33.875" style="469" customWidth="1"/>
    <col min="1541" max="1543" width="11.125" style="469" customWidth="1"/>
    <col min="1544" max="1561" width="9" style="469"/>
    <col min="1562" max="1563" width="6.875" style="469" customWidth="1"/>
    <col min="1564" max="1564" width="11.625" style="469" customWidth="1"/>
    <col min="1565" max="1575" width="9" style="469" customWidth="1"/>
    <col min="1576" max="1794" width="9" style="469"/>
    <col min="1795" max="1795" width="3.5" style="469" customWidth="1"/>
    <col min="1796" max="1796" width="33.875" style="469" customWidth="1"/>
    <col min="1797" max="1799" width="11.125" style="469" customWidth="1"/>
    <col min="1800" max="1817" width="9" style="469"/>
    <col min="1818" max="1819" width="6.875" style="469" customWidth="1"/>
    <col min="1820" max="1820" width="11.625" style="469" customWidth="1"/>
    <col min="1821" max="1831" width="9" style="469" customWidth="1"/>
    <col min="1832" max="2050" width="9" style="469"/>
    <col min="2051" max="2051" width="3.5" style="469" customWidth="1"/>
    <col min="2052" max="2052" width="33.875" style="469" customWidth="1"/>
    <col min="2053" max="2055" width="11.125" style="469" customWidth="1"/>
    <col min="2056" max="2073" width="9" style="469"/>
    <col min="2074" max="2075" width="6.875" style="469" customWidth="1"/>
    <col min="2076" max="2076" width="11.625" style="469" customWidth="1"/>
    <col min="2077" max="2087" width="9" style="469" customWidth="1"/>
    <col min="2088" max="2306" width="9" style="469"/>
    <col min="2307" max="2307" width="3.5" style="469" customWidth="1"/>
    <col min="2308" max="2308" width="33.875" style="469" customWidth="1"/>
    <col min="2309" max="2311" width="11.125" style="469" customWidth="1"/>
    <col min="2312" max="2329" width="9" style="469"/>
    <col min="2330" max="2331" width="6.875" style="469" customWidth="1"/>
    <col min="2332" max="2332" width="11.625" style="469" customWidth="1"/>
    <col min="2333" max="2343" width="9" style="469" customWidth="1"/>
    <col min="2344" max="2562" width="9" style="469"/>
    <col min="2563" max="2563" width="3.5" style="469" customWidth="1"/>
    <col min="2564" max="2564" width="33.875" style="469" customWidth="1"/>
    <col min="2565" max="2567" width="11.125" style="469" customWidth="1"/>
    <col min="2568" max="2585" width="9" style="469"/>
    <col min="2586" max="2587" width="6.875" style="469" customWidth="1"/>
    <col min="2588" max="2588" width="11.625" style="469" customWidth="1"/>
    <col min="2589" max="2599" width="9" style="469" customWidth="1"/>
    <col min="2600" max="2818" width="9" style="469"/>
    <col min="2819" max="2819" width="3.5" style="469" customWidth="1"/>
    <col min="2820" max="2820" width="33.875" style="469" customWidth="1"/>
    <col min="2821" max="2823" width="11.125" style="469" customWidth="1"/>
    <col min="2824" max="2841" width="9" style="469"/>
    <col min="2842" max="2843" width="6.875" style="469" customWidth="1"/>
    <col min="2844" max="2844" width="11.625" style="469" customWidth="1"/>
    <col min="2845" max="2855" width="9" style="469" customWidth="1"/>
    <col min="2856" max="3074" width="9" style="469"/>
    <col min="3075" max="3075" width="3.5" style="469" customWidth="1"/>
    <col min="3076" max="3076" width="33.875" style="469" customWidth="1"/>
    <col min="3077" max="3079" width="11.125" style="469" customWidth="1"/>
    <col min="3080" max="3097" width="9" style="469"/>
    <col min="3098" max="3099" width="6.875" style="469" customWidth="1"/>
    <col min="3100" max="3100" width="11.625" style="469" customWidth="1"/>
    <col min="3101" max="3111" width="9" style="469" customWidth="1"/>
    <col min="3112" max="3330" width="9" style="469"/>
    <col min="3331" max="3331" width="3.5" style="469" customWidth="1"/>
    <col min="3332" max="3332" width="33.875" style="469" customWidth="1"/>
    <col min="3333" max="3335" width="11.125" style="469" customWidth="1"/>
    <col min="3336" max="3353" width="9" style="469"/>
    <col min="3354" max="3355" width="6.875" style="469" customWidth="1"/>
    <col min="3356" max="3356" width="11.625" style="469" customWidth="1"/>
    <col min="3357" max="3367" width="9" style="469" customWidth="1"/>
    <col min="3368" max="3586" width="9" style="469"/>
    <col min="3587" max="3587" width="3.5" style="469" customWidth="1"/>
    <col min="3588" max="3588" width="33.875" style="469" customWidth="1"/>
    <col min="3589" max="3591" width="11.125" style="469" customWidth="1"/>
    <col min="3592" max="3609" width="9" style="469"/>
    <col min="3610" max="3611" width="6.875" style="469" customWidth="1"/>
    <col min="3612" max="3612" width="11.625" style="469" customWidth="1"/>
    <col min="3613" max="3623" width="9" style="469" customWidth="1"/>
    <col min="3624" max="3842" width="9" style="469"/>
    <col min="3843" max="3843" width="3.5" style="469" customWidth="1"/>
    <col min="3844" max="3844" width="33.875" style="469" customWidth="1"/>
    <col min="3845" max="3847" width="11.125" style="469" customWidth="1"/>
    <col min="3848" max="3865" width="9" style="469"/>
    <col min="3866" max="3867" width="6.875" style="469" customWidth="1"/>
    <col min="3868" max="3868" width="11.625" style="469" customWidth="1"/>
    <col min="3869" max="3879" width="9" style="469" customWidth="1"/>
    <col min="3880" max="4098" width="9" style="469"/>
    <col min="4099" max="4099" width="3.5" style="469" customWidth="1"/>
    <col min="4100" max="4100" width="33.875" style="469" customWidth="1"/>
    <col min="4101" max="4103" width="11.125" style="469" customWidth="1"/>
    <col min="4104" max="4121" width="9" style="469"/>
    <col min="4122" max="4123" width="6.875" style="469" customWidth="1"/>
    <col min="4124" max="4124" width="11.625" style="469" customWidth="1"/>
    <col min="4125" max="4135" width="9" style="469" customWidth="1"/>
    <col min="4136" max="4354" width="9" style="469"/>
    <col min="4355" max="4355" width="3.5" style="469" customWidth="1"/>
    <col min="4356" max="4356" width="33.875" style="469" customWidth="1"/>
    <col min="4357" max="4359" width="11.125" style="469" customWidth="1"/>
    <col min="4360" max="4377" width="9" style="469"/>
    <col min="4378" max="4379" width="6.875" style="469" customWidth="1"/>
    <col min="4380" max="4380" width="11.625" style="469" customWidth="1"/>
    <col min="4381" max="4391" width="9" style="469" customWidth="1"/>
    <col min="4392" max="4610" width="9" style="469"/>
    <col min="4611" max="4611" width="3.5" style="469" customWidth="1"/>
    <col min="4612" max="4612" width="33.875" style="469" customWidth="1"/>
    <col min="4613" max="4615" width="11.125" style="469" customWidth="1"/>
    <col min="4616" max="4633" width="9" style="469"/>
    <col min="4634" max="4635" width="6.875" style="469" customWidth="1"/>
    <col min="4636" max="4636" width="11.625" style="469" customWidth="1"/>
    <col min="4637" max="4647" width="9" style="469" customWidth="1"/>
    <col min="4648" max="4866" width="9" style="469"/>
    <col min="4867" max="4867" width="3.5" style="469" customWidth="1"/>
    <col min="4868" max="4868" width="33.875" style="469" customWidth="1"/>
    <col min="4869" max="4871" width="11.125" style="469" customWidth="1"/>
    <col min="4872" max="4889" width="9" style="469"/>
    <col min="4890" max="4891" width="6.875" style="469" customWidth="1"/>
    <col min="4892" max="4892" width="11.625" style="469" customWidth="1"/>
    <col min="4893" max="4903" width="9" style="469" customWidth="1"/>
    <col min="4904" max="5122" width="9" style="469"/>
    <col min="5123" max="5123" width="3.5" style="469" customWidth="1"/>
    <col min="5124" max="5124" width="33.875" style="469" customWidth="1"/>
    <col min="5125" max="5127" width="11.125" style="469" customWidth="1"/>
    <col min="5128" max="5145" width="9" style="469"/>
    <col min="5146" max="5147" width="6.875" style="469" customWidth="1"/>
    <col min="5148" max="5148" width="11.625" style="469" customWidth="1"/>
    <col min="5149" max="5159" width="9" style="469" customWidth="1"/>
    <col min="5160" max="5378" width="9" style="469"/>
    <col min="5379" max="5379" width="3.5" style="469" customWidth="1"/>
    <col min="5380" max="5380" width="33.875" style="469" customWidth="1"/>
    <col min="5381" max="5383" width="11.125" style="469" customWidth="1"/>
    <col min="5384" max="5401" width="9" style="469"/>
    <col min="5402" max="5403" width="6.875" style="469" customWidth="1"/>
    <col min="5404" max="5404" width="11.625" style="469" customWidth="1"/>
    <col min="5405" max="5415" width="9" style="469" customWidth="1"/>
    <col min="5416" max="5634" width="9" style="469"/>
    <col min="5635" max="5635" width="3.5" style="469" customWidth="1"/>
    <col min="5636" max="5636" width="33.875" style="469" customWidth="1"/>
    <col min="5637" max="5639" width="11.125" style="469" customWidth="1"/>
    <col min="5640" max="5657" width="9" style="469"/>
    <col min="5658" max="5659" width="6.875" style="469" customWidth="1"/>
    <col min="5660" max="5660" width="11.625" style="469" customWidth="1"/>
    <col min="5661" max="5671" width="9" style="469" customWidth="1"/>
    <col min="5672" max="5890" width="9" style="469"/>
    <col min="5891" max="5891" width="3.5" style="469" customWidth="1"/>
    <col min="5892" max="5892" width="33.875" style="469" customWidth="1"/>
    <col min="5893" max="5895" width="11.125" style="469" customWidth="1"/>
    <col min="5896" max="5913" width="9" style="469"/>
    <col min="5914" max="5915" width="6.875" style="469" customWidth="1"/>
    <col min="5916" max="5916" width="11.625" style="469" customWidth="1"/>
    <col min="5917" max="5927" width="9" style="469" customWidth="1"/>
    <col min="5928" max="6146" width="9" style="469"/>
    <col min="6147" max="6147" width="3.5" style="469" customWidth="1"/>
    <col min="6148" max="6148" width="33.875" style="469" customWidth="1"/>
    <col min="6149" max="6151" width="11.125" style="469" customWidth="1"/>
    <col min="6152" max="6169" width="9" style="469"/>
    <col min="6170" max="6171" width="6.875" style="469" customWidth="1"/>
    <col min="6172" max="6172" width="11.625" style="469" customWidth="1"/>
    <col min="6173" max="6183" width="9" style="469" customWidth="1"/>
    <col min="6184" max="6402" width="9" style="469"/>
    <col min="6403" max="6403" width="3.5" style="469" customWidth="1"/>
    <col min="6404" max="6404" width="33.875" style="469" customWidth="1"/>
    <col min="6405" max="6407" width="11.125" style="469" customWidth="1"/>
    <col min="6408" max="6425" width="9" style="469"/>
    <col min="6426" max="6427" width="6.875" style="469" customWidth="1"/>
    <col min="6428" max="6428" width="11.625" style="469" customWidth="1"/>
    <col min="6429" max="6439" width="9" style="469" customWidth="1"/>
    <col min="6440" max="6658" width="9" style="469"/>
    <col min="6659" max="6659" width="3.5" style="469" customWidth="1"/>
    <col min="6660" max="6660" width="33.875" style="469" customWidth="1"/>
    <col min="6661" max="6663" width="11.125" style="469" customWidth="1"/>
    <col min="6664" max="6681" width="9" style="469"/>
    <col min="6682" max="6683" width="6.875" style="469" customWidth="1"/>
    <col min="6684" max="6684" width="11.625" style="469" customWidth="1"/>
    <col min="6685" max="6695" width="9" style="469" customWidth="1"/>
    <col min="6696" max="6914" width="9" style="469"/>
    <col min="6915" max="6915" width="3.5" style="469" customWidth="1"/>
    <col min="6916" max="6916" width="33.875" style="469" customWidth="1"/>
    <col min="6917" max="6919" width="11.125" style="469" customWidth="1"/>
    <col min="6920" max="6937" width="9" style="469"/>
    <col min="6938" max="6939" width="6.875" style="469" customWidth="1"/>
    <col min="6940" max="6940" width="11.625" style="469" customWidth="1"/>
    <col min="6941" max="6951" width="9" style="469" customWidth="1"/>
    <col min="6952" max="7170" width="9" style="469"/>
    <col min="7171" max="7171" width="3.5" style="469" customWidth="1"/>
    <col min="7172" max="7172" width="33.875" style="469" customWidth="1"/>
    <col min="7173" max="7175" width="11.125" style="469" customWidth="1"/>
    <col min="7176" max="7193" width="9" style="469"/>
    <col min="7194" max="7195" width="6.875" style="469" customWidth="1"/>
    <col min="7196" max="7196" width="11.625" style="469" customWidth="1"/>
    <col min="7197" max="7207" width="9" style="469" customWidth="1"/>
    <col min="7208" max="7426" width="9" style="469"/>
    <col min="7427" max="7427" width="3.5" style="469" customWidth="1"/>
    <col min="7428" max="7428" width="33.875" style="469" customWidth="1"/>
    <col min="7429" max="7431" width="11.125" style="469" customWidth="1"/>
    <col min="7432" max="7449" width="9" style="469"/>
    <col min="7450" max="7451" width="6.875" style="469" customWidth="1"/>
    <col min="7452" max="7452" width="11.625" style="469" customWidth="1"/>
    <col min="7453" max="7463" width="9" style="469" customWidth="1"/>
    <col min="7464" max="7682" width="9" style="469"/>
    <col min="7683" max="7683" width="3.5" style="469" customWidth="1"/>
    <col min="7684" max="7684" width="33.875" style="469" customWidth="1"/>
    <col min="7685" max="7687" width="11.125" style="469" customWidth="1"/>
    <col min="7688" max="7705" width="9" style="469"/>
    <col min="7706" max="7707" width="6.875" style="469" customWidth="1"/>
    <col min="7708" max="7708" width="11.625" style="469" customWidth="1"/>
    <col min="7709" max="7719" width="9" style="469" customWidth="1"/>
    <col min="7720" max="7938" width="9" style="469"/>
    <col min="7939" max="7939" width="3.5" style="469" customWidth="1"/>
    <col min="7940" max="7940" width="33.875" style="469" customWidth="1"/>
    <col min="7941" max="7943" width="11.125" style="469" customWidth="1"/>
    <col min="7944" max="7961" width="9" style="469"/>
    <col min="7962" max="7963" width="6.875" style="469" customWidth="1"/>
    <col min="7964" max="7964" width="11.625" style="469" customWidth="1"/>
    <col min="7965" max="7975" width="9" style="469" customWidth="1"/>
    <col min="7976" max="8194" width="9" style="469"/>
    <col min="8195" max="8195" width="3.5" style="469" customWidth="1"/>
    <col min="8196" max="8196" width="33.875" style="469" customWidth="1"/>
    <col min="8197" max="8199" width="11.125" style="469" customWidth="1"/>
    <col min="8200" max="8217" width="9" style="469"/>
    <col min="8218" max="8219" width="6.875" style="469" customWidth="1"/>
    <col min="8220" max="8220" width="11.625" style="469" customWidth="1"/>
    <col min="8221" max="8231" width="9" style="469" customWidth="1"/>
    <col min="8232" max="8450" width="9" style="469"/>
    <col min="8451" max="8451" width="3.5" style="469" customWidth="1"/>
    <col min="8452" max="8452" width="33.875" style="469" customWidth="1"/>
    <col min="8453" max="8455" width="11.125" style="469" customWidth="1"/>
    <col min="8456" max="8473" width="9" style="469"/>
    <col min="8474" max="8475" width="6.875" style="469" customWidth="1"/>
    <col min="8476" max="8476" width="11.625" style="469" customWidth="1"/>
    <col min="8477" max="8487" width="9" style="469" customWidth="1"/>
    <col min="8488" max="8706" width="9" style="469"/>
    <col min="8707" max="8707" width="3.5" style="469" customWidth="1"/>
    <col min="8708" max="8708" width="33.875" style="469" customWidth="1"/>
    <col min="8709" max="8711" width="11.125" style="469" customWidth="1"/>
    <col min="8712" max="8729" width="9" style="469"/>
    <col min="8730" max="8731" width="6.875" style="469" customWidth="1"/>
    <col min="8732" max="8732" width="11.625" style="469" customWidth="1"/>
    <col min="8733" max="8743" width="9" style="469" customWidth="1"/>
    <col min="8744" max="8962" width="9" style="469"/>
    <col min="8963" max="8963" width="3.5" style="469" customWidth="1"/>
    <col min="8964" max="8964" width="33.875" style="469" customWidth="1"/>
    <col min="8965" max="8967" width="11.125" style="469" customWidth="1"/>
    <col min="8968" max="8985" width="9" style="469"/>
    <col min="8986" max="8987" width="6.875" style="469" customWidth="1"/>
    <col min="8988" max="8988" width="11.625" style="469" customWidth="1"/>
    <col min="8989" max="8999" width="9" style="469" customWidth="1"/>
    <col min="9000" max="9218" width="9" style="469"/>
    <col min="9219" max="9219" width="3.5" style="469" customWidth="1"/>
    <col min="9220" max="9220" width="33.875" style="469" customWidth="1"/>
    <col min="9221" max="9223" width="11.125" style="469" customWidth="1"/>
    <col min="9224" max="9241" width="9" style="469"/>
    <col min="9242" max="9243" width="6.875" style="469" customWidth="1"/>
    <col min="9244" max="9244" width="11.625" style="469" customWidth="1"/>
    <col min="9245" max="9255" width="9" style="469" customWidth="1"/>
    <col min="9256" max="9474" width="9" style="469"/>
    <col min="9475" max="9475" width="3.5" style="469" customWidth="1"/>
    <col min="9476" max="9476" width="33.875" style="469" customWidth="1"/>
    <col min="9477" max="9479" width="11.125" style="469" customWidth="1"/>
    <col min="9480" max="9497" width="9" style="469"/>
    <col min="9498" max="9499" width="6.875" style="469" customWidth="1"/>
    <col min="9500" max="9500" width="11.625" style="469" customWidth="1"/>
    <col min="9501" max="9511" width="9" style="469" customWidth="1"/>
    <col min="9512" max="9730" width="9" style="469"/>
    <col min="9731" max="9731" width="3.5" style="469" customWidth="1"/>
    <col min="9732" max="9732" width="33.875" style="469" customWidth="1"/>
    <col min="9733" max="9735" width="11.125" style="469" customWidth="1"/>
    <col min="9736" max="9753" width="9" style="469"/>
    <col min="9754" max="9755" width="6.875" style="469" customWidth="1"/>
    <col min="9756" max="9756" width="11.625" style="469" customWidth="1"/>
    <col min="9757" max="9767" width="9" style="469" customWidth="1"/>
    <col min="9768" max="9986" width="9" style="469"/>
    <col min="9987" max="9987" width="3.5" style="469" customWidth="1"/>
    <col min="9988" max="9988" width="33.875" style="469" customWidth="1"/>
    <col min="9989" max="9991" width="11.125" style="469" customWidth="1"/>
    <col min="9992" max="10009" width="9" style="469"/>
    <col min="10010" max="10011" width="6.875" style="469" customWidth="1"/>
    <col min="10012" max="10012" width="11.625" style="469" customWidth="1"/>
    <col min="10013" max="10023" width="9" style="469" customWidth="1"/>
    <col min="10024" max="10242" width="9" style="469"/>
    <col min="10243" max="10243" width="3.5" style="469" customWidth="1"/>
    <col min="10244" max="10244" width="33.875" style="469" customWidth="1"/>
    <col min="10245" max="10247" width="11.125" style="469" customWidth="1"/>
    <col min="10248" max="10265" width="9" style="469"/>
    <col min="10266" max="10267" width="6.875" style="469" customWidth="1"/>
    <col min="10268" max="10268" width="11.625" style="469" customWidth="1"/>
    <col min="10269" max="10279" width="9" style="469" customWidth="1"/>
    <col min="10280" max="10498" width="9" style="469"/>
    <col min="10499" max="10499" width="3.5" style="469" customWidth="1"/>
    <col min="10500" max="10500" width="33.875" style="469" customWidth="1"/>
    <col min="10501" max="10503" width="11.125" style="469" customWidth="1"/>
    <col min="10504" max="10521" width="9" style="469"/>
    <col min="10522" max="10523" width="6.875" style="469" customWidth="1"/>
    <col min="10524" max="10524" width="11.625" style="469" customWidth="1"/>
    <col min="10525" max="10535" width="9" style="469" customWidth="1"/>
    <col min="10536" max="10754" width="9" style="469"/>
    <col min="10755" max="10755" width="3.5" style="469" customWidth="1"/>
    <col min="10756" max="10756" width="33.875" style="469" customWidth="1"/>
    <col min="10757" max="10759" width="11.125" style="469" customWidth="1"/>
    <col min="10760" max="10777" width="9" style="469"/>
    <col min="10778" max="10779" width="6.875" style="469" customWidth="1"/>
    <col min="10780" max="10780" width="11.625" style="469" customWidth="1"/>
    <col min="10781" max="10791" width="9" style="469" customWidth="1"/>
    <col min="10792" max="11010" width="9" style="469"/>
    <col min="11011" max="11011" width="3.5" style="469" customWidth="1"/>
    <col min="11012" max="11012" width="33.875" style="469" customWidth="1"/>
    <col min="11013" max="11015" width="11.125" style="469" customWidth="1"/>
    <col min="11016" max="11033" width="9" style="469"/>
    <col min="11034" max="11035" width="6.875" style="469" customWidth="1"/>
    <col min="11036" max="11036" width="11.625" style="469" customWidth="1"/>
    <col min="11037" max="11047" width="9" style="469" customWidth="1"/>
    <col min="11048" max="11266" width="9" style="469"/>
    <col min="11267" max="11267" width="3.5" style="469" customWidth="1"/>
    <col min="11268" max="11268" width="33.875" style="469" customWidth="1"/>
    <col min="11269" max="11271" width="11.125" style="469" customWidth="1"/>
    <col min="11272" max="11289" width="9" style="469"/>
    <col min="11290" max="11291" width="6.875" style="469" customWidth="1"/>
    <col min="11292" max="11292" width="11.625" style="469" customWidth="1"/>
    <col min="11293" max="11303" width="9" style="469" customWidth="1"/>
    <col min="11304" max="11522" width="9" style="469"/>
    <col min="11523" max="11523" width="3.5" style="469" customWidth="1"/>
    <col min="11524" max="11524" width="33.875" style="469" customWidth="1"/>
    <col min="11525" max="11527" width="11.125" style="469" customWidth="1"/>
    <col min="11528" max="11545" width="9" style="469"/>
    <col min="11546" max="11547" width="6.875" style="469" customWidth="1"/>
    <col min="11548" max="11548" width="11.625" style="469" customWidth="1"/>
    <col min="11549" max="11559" width="9" style="469" customWidth="1"/>
    <col min="11560" max="11778" width="9" style="469"/>
    <col min="11779" max="11779" width="3.5" style="469" customWidth="1"/>
    <col min="11780" max="11780" width="33.875" style="469" customWidth="1"/>
    <col min="11781" max="11783" width="11.125" style="469" customWidth="1"/>
    <col min="11784" max="11801" width="9" style="469"/>
    <col min="11802" max="11803" width="6.875" style="469" customWidth="1"/>
    <col min="11804" max="11804" width="11.625" style="469" customWidth="1"/>
    <col min="11805" max="11815" width="9" style="469" customWidth="1"/>
    <col min="11816" max="12034" width="9" style="469"/>
    <col min="12035" max="12035" width="3.5" style="469" customWidth="1"/>
    <col min="12036" max="12036" width="33.875" style="469" customWidth="1"/>
    <col min="12037" max="12039" width="11.125" style="469" customWidth="1"/>
    <col min="12040" max="12057" width="9" style="469"/>
    <col min="12058" max="12059" width="6.875" style="469" customWidth="1"/>
    <col min="12060" max="12060" width="11.625" style="469" customWidth="1"/>
    <col min="12061" max="12071" width="9" style="469" customWidth="1"/>
    <col min="12072" max="12290" width="9" style="469"/>
    <col min="12291" max="12291" width="3.5" style="469" customWidth="1"/>
    <col min="12292" max="12292" width="33.875" style="469" customWidth="1"/>
    <col min="12293" max="12295" width="11.125" style="469" customWidth="1"/>
    <col min="12296" max="12313" width="9" style="469"/>
    <col min="12314" max="12315" width="6.875" style="469" customWidth="1"/>
    <col min="12316" max="12316" width="11.625" style="469" customWidth="1"/>
    <col min="12317" max="12327" width="9" style="469" customWidth="1"/>
    <col min="12328" max="12546" width="9" style="469"/>
    <col min="12547" max="12547" width="3.5" style="469" customWidth="1"/>
    <col min="12548" max="12548" width="33.875" style="469" customWidth="1"/>
    <col min="12549" max="12551" width="11.125" style="469" customWidth="1"/>
    <col min="12552" max="12569" width="9" style="469"/>
    <col min="12570" max="12571" width="6.875" style="469" customWidth="1"/>
    <col min="12572" max="12572" width="11.625" style="469" customWidth="1"/>
    <col min="12573" max="12583" width="9" style="469" customWidth="1"/>
    <col min="12584" max="12802" width="9" style="469"/>
    <col min="12803" max="12803" width="3.5" style="469" customWidth="1"/>
    <col min="12804" max="12804" width="33.875" style="469" customWidth="1"/>
    <col min="12805" max="12807" width="11.125" style="469" customWidth="1"/>
    <col min="12808" max="12825" width="9" style="469"/>
    <col min="12826" max="12827" width="6.875" style="469" customWidth="1"/>
    <col min="12828" max="12828" width="11.625" style="469" customWidth="1"/>
    <col min="12829" max="12839" width="9" style="469" customWidth="1"/>
    <col min="12840" max="13058" width="9" style="469"/>
    <col min="13059" max="13059" width="3.5" style="469" customWidth="1"/>
    <col min="13060" max="13060" width="33.875" style="469" customWidth="1"/>
    <col min="13061" max="13063" width="11.125" style="469" customWidth="1"/>
    <col min="13064" max="13081" width="9" style="469"/>
    <col min="13082" max="13083" width="6.875" style="469" customWidth="1"/>
    <col min="13084" max="13084" width="11.625" style="469" customWidth="1"/>
    <col min="13085" max="13095" width="9" style="469" customWidth="1"/>
    <col min="13096" max="13314" width="9" style="469"/>
    <col min="13315" max="13315" width="3.5" style="469" customWidth="1"/>
    <col min="13316" max="13316" width="33.875" style="469" customWidth="1"/>
    <col min="13317" max="13319" width="11.125" style="469" customWidth="1"/>
    <col min="13320" max="13337" width="9" style="469"/>
    <col min="13338" max="13339" width="6.875" style="469" customWidth="1"/>
    <col min="13340" max="13340" width="11.625" style="469" customWidth="1"/>
    <col min="13341" max="13351" width="9" style="469" customWidth="1"/>
    <col min="13352" max="13570" width="9" style="469"/>
    <col min="13571" max="13571" width="3.5" style="469" customWidth="1"/>
    <col min="13572" max="13572" width="33.875" style="469" customWidth="1"/>
    <col min="13573" max="13575" width="11.125" style="469" customWidth="1"/>
    <col min="13576" max="13593" width="9" style="469"/>
    <col min="13594" max="13595" width="6.875" style="469" customWidth="1"/>
    <col min="13596" max="13596" width="11.625" style="469" customWidth="1"/>
    <col min="13597" max="13607" width="9" style="469" customWidth="1"/>
    <col min="13608" max="13826" width="9" style="469"/>
    <col min="13827" max="13827" width="3.5" style="469" customWidth="1"/>
    <col min="13828" max="13828" width="33.875" style="469" customWidth="1"/>
    <col min="13829" max="13831" width="11.125" style="469" customWidth="1"/>
    <col min="13832" max="13849" width="9" style="469"/>
    <col min="13850" max="13851" width="6.875" style="469" customWidth="1"/>
    <col min="13852" max="13852" width="11.625" style="469" customWidth="1"/>
    <col min="13853" max="13863" width="9" style="469" customWidth="1"/>
    <col min="13864" max="14082" width="9" style="469"/>
    <col min="14083" max="14083" width="3.5" style="469" customWidth="1"/>
    <col min="14084" max="14084" width="33.875" style="469" customWidth="1"/>
    <col min="14085" max="14087" width="11.125" style="469" customWidth="1"/>
    <col min="14088" max="14105" width="9" style="469"/>
    <col min="14106" max="14107" width="6.875" style="469" customWidth="1"/>
    <col min="14108" max="14108" width="11.625" style="469" customWidth="1"/>
    <col min="14109" max="14119" width="9" style="469" customWidth="1"/>
    <col min="14120" max="14338" width="9" style="469"/>
    <col min="14339" max="14339" width="3.5" style="469" customWidth="1"/>
    <col min="14340" max="14340" width="33.875" style="469" customWidth="1"/>
    <col min="14341" max="14343" width="11.125" style="469" customWidth="1"/>
    <col min="14344" max="14361" width="9" style="469"/>
    <col min="14362" max="14363" width="6.875" style="469" customWidth="1"/>
    <col min="14364" max="14364" width="11.625" style="469" customWidth="1"/>
    <col min="14365" max="14375" width="9" style="469" customWidth="1"/>
    <col min="14376" max="14594" width="9" style="469"/>
    <col min="14595" max="14595" width="3.5" style="469" customWidth="1"/>
    <col min="14596" max="14596" width="33.875" style="469" customWidth="1"/>
    <col min="14597" max="14599" width="11.125" style="469" customWidth="1"/>
    <col min="14600" max="14617" width="9" style="469"/>
    <col min="14618" max="14619" width="6.875" style="469" customWidth="1"/>
    <col min="14620" max="14620" width="11.625" style="469" customWidth="1"/>
    <col min="14621" max="14631" width="9" style="469" customWidth="1"/>
    <col min="14632" max="14850" width="9" style="469"/>
    <col min="14851" max="14851" width="3.5" style="469" customWidth="1"/>
    <col min="14852" max="14852" width="33.875" style="469" customWidth="1"/>
    <col min="14853" max="14855" width="11.125" style="469" customWidth="1"/>
    <col min="14856" max="14873" width="9" style="469"/>
    <col min="14874" max="14875" width="6.875" style="469" customWidth="1"/>
    <col min="14876" max="14876" width="11.625" style="469" customWidth="1"/>
    <col min="14877" max="14887" width="9" style="469" customWidth="1"/>
    <col min="14888" max="15106" width="9" style="469"/>
    <col min="15107" max="15107" width="3.5" style="469" customWidth="1"/>
    <col min="15108" max="15108" width="33.875" style="469" customWidth="1"/>
    <col min="15109" max="15111" width="11.125" style="469" customWidth="1"/>
    <col min="15112" max="15129" width="9" style="469"/>
    <col min="15130" max="15131" width="6.875" style="469" customWidth="1"/>
    <col min="15132" max="15132" width="11.625" style="469" customWidth="1"/>
    <col min="15133" max="15143" width="9" style="469" customWidth="1"/>
    <col min="15144" max="15362" width="9" style="469"/>
    <col min="15363" max="15363" width="3.5" style="469" customWidth="1"/>
    <col min="15364" max="15364" width="33.875" style="469" customWidth="1"/>
    <col min="15365" max="15367" width="11.125" style="469" customWidth="1"/>
    <col min="15368" max="15385" width="9" style="469"/>
    <col min="15386" max="15387" width="6.875" style="469" customWidth="1"/>
    <col min="15388" max="15388" width="11.625" style="469" customWidth="1"/>
    <col min="15389" max="15399" width="9" style="469" customWidth="1"/>
    <col min="15400" max="15618" width="9" style="469"/>
    <col min="15619" max="15619" width="3.5" style="469" customWidth="1"/>
    <col min="15620" max="15620" width="33.875" style="469" customWidth="1"/>
    <col min="15621" max="15623" width="11.125" style="469" customWidth="1"/>
    <col min="15624" max="15641" width="9" style="469"/>
    <col min="15642" max="15643" width="6.875" style="469" customWidth="1"/>
    <col min="15644" max="15644" width="11.625" style="469" customWidth="1"/>
    <col min="15645" max="15655" width="9" style="469" customWidth="1"/>
    <col min="15656" max="15874" width="9" style="469"/>
    <col min="15875" max="15875" width="3.5" style="469" customWidth="1"/>
    <col min="15876" max="15876" width="33.875" style="469" customWidth="1"/>
    <col min="15877" max="15879" width="11.125" style="469" customWidth="1"/>
    <col min="15880" max="15897" width="9" style="469"/>
    <col min="15898" max="15899" width="6.875" style="469" customWidth="1"/>
    <col min="15900" max="15900" width="11.625" style="469" customWidth="1"/>
    <col min="15901" max="15911" width="9" style="469" customWidth="1"/>
    <col min="15912" max="16130" width="9" style="469"/>
    <col min="16131" max="16131" width="3.5" style="469" customWidth="1"/>
    <col min="16132" max="16132" width="33.875" style="469" customWidth="1"/>
    <col min="16133" max="16135" width="11.125" style="469" customWidth="1"/>
    <col min="16136" max="16153" width="9" style="469"/>
    <col min="16154" max="16155" width="6.875" style="469" customWidth="1"/>
    <col min="16156" max="16156" width="11.625" style="469" customWidth="1"/>
    <col min="16157" max="16167" width="9" style="469" customWidth="1"/>
    <col min="16168" max="16384" width="9" style="469"/>
  </cols>
  <sheetData>
    <row r="1" spans="1:29" ht="15.75">
      <c r="A1" s="711"/>
      <c r="B1" s="711"/>
      <c r="C1" s="424"/>
      <c r="AB1" s="718" t="s">
        <v>445</v>
      </c>
      <c r="AC1" s="718"/>
    </row>
    <row r="2" spans="1:29" ht="22.5" customHeight="1">
      <c r="A2" s="703" t="s">
        <v>503</v>
      </c>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row>
    <row r="3" spans="1:29" ht="24" customHeight="1">
      <c r="A3" s="712"/>
      <c r="B3" s="712"/>
      <c r="C3" s="425"/>
      <c r="E3" s="470"/>
      <c r="R3" s="470"/>
      <c r="AB3" s="717" t="s">
        <v>465</v>
      </c>
      <c r="AC3" s="717"/>
    </row>
    <row r="4" spans="1:29" ht="44.25" customHeight="1">
      <c r="A4" s="700" t="s">
        <v>22</v>
      </c>
      <c r="B4" s="700" t="s">
        <v>47</v>
      </c>
      <c r="C4" s="700" t="s">
        <v>41</v>
      </c>
      <c r="D4" s="705" t="s">
        <v>484</v>
      </c>
      <c r="E4" s="706"/>
      <c r="F4" s="706"/>
      <c r="G4" s="706"/>
      <c r="H4" s="706"/>
      <c r="I4" s="706"/>
      <c r="J4" s="706"/>
      <c r="K4" s="706"/>
      <c r="L4" s="706"/>
      <c r="M4" s="706"/>
      <c r="N4" s="706"/>
      <c r="O4" s="706"/>
      <c r="P4" s="706"/>
      <c r="Q4" s="714" t="s">
        <v>485</v>
      </c>
      <c r="R4" s="706"/>
      <c r="S4" s="706"/>
      <c r="T4" s="706"/>
      <c r="U4" s="706"/>
      <c r="V4" s="706"/>
      <c r="W4" s="706"/>
      <c r="X4" s="706"/>
      <c r="Y4" s="706"/>
      <c r="Z4" s="706"/>
      <c r="AA4" s="706"/>
      <c r="AB4" s="706"/>
      <c r="AC4" s="715"/>
    </row>
    <row r="5" spans="1:29" ht="32.25" customHeight="1">
      <c r="A5" s="713"/>
      <c r="B5" s="713"/>
      <c r="C5" s="713"/>
      <c r="D5" s="716" t="s">
        <v>53</v>
      </c>
      <c r="E5" s="716"/>
      <c r="F5" s="716"/>
      <c r="G5" s="716" t="s">
        <v>500</v>
      </c>
      <c r="H5" s="716"/>
      <c r="I5" s="716"/>
      <c r="J5" s="714" t="s">
        <v>501</v>
      </c>
      <c r="K5" s="706"/>
      <c r="L5" s="706"/>
      <c r="M5" s="716" t="s">
        <v>488</v>
      </c>
      <c r="N5" s="716"/>
      <c r="O5" s="716"/>
      <c r="P5" s="716" t="s">
        <v>482</v>
      </c>
      <c r="Q5" s="716" t="s">
        <v>53</v>
      </c>
      <c r="R5" s="716"/>
      <c r="S5" s="716"/>
      <c r="T5" s="716" t="s">
        <v>500</v>
      </c>
      <c r="U5" s="716"/>
      <c r="V5" s="716"/>
      <c r="W5" s="714" t="s">
        <v>501</v>
      </c>
      <c r="X5" s="706"/>
      <c r="Y5" s="706"/>
      <c r="Z5" s="716" t="s">
        <v>488</v>
      </c>
      <c r="AA5" s="716"/>
      <c r="AB5" s="716"/>
      <c r="AC5" s="716" t="s">
        <v>482</v>
      </c>
    </row>
    <row r="6" spans="1:29" ht="112.5" customHeight="1">
      <c r="A6" s="701"/>
      <c r="B6" s="701"/>
      <c r="C6" s="701"/>
      <c r="D6" s="423" t="s">
        <v>497</v>
      </c>
      <c r="E6" s="423" t="s">
        <v>498</v>
      </c>
      <c r="F6" s="423" t="s">
        <v>499</v>
      </c>
      <c r="G6" s="423" t="s">
        <v>497</v>
      </c>
      <c r="H6" s="423" t="s">
        <v>498</v>
      </c>
      <c r="I6" s="423" t="s">
        <v>499</v>
      </c>
      <c r="J6" s="423" t="s">
        <v>497</v>
      </c>
      <c r="K6" s="423" t="s">
        <v>498</v>
      </c>
      <c r="L6" s="423" t="s">
        <v>499</v>
      </c>
      <c r="M6" s="423" t="s">
        <v>497</v>
      </c>
      <c r="N6" s="423" t="s">
        <v>498</v>
      </c>
      <c r="O6" s="423" t="s">
        <v>499</v>
      </c>
      <c r="P6" s="716"/>
      <c r="Q6" s="423" t="s">
        <v>497</v>
      </c>
      <c r="R6" s="423" t="s">
        <v>498</v>
      </c>
      <c r="S6" s="423" t="s">
        <v>499</v>
      </c>
      <c r="T6" s="423" t="s">
        <v>497</v>
      </c>
      <c r="U6" s="423" t="s">
        <v>498</v>
      </c>
      <c r="V6" s="423" t="s">
        <v>499</v>
      </c>
      <c r="W6" s="423" t="s">
        <v>497</v>
      </c>
      <c r="X6" s="423" t="s">
        <v>498</v>
      </c>
      <c r="Y6" s="423" t="s">
        <v>499</v>
      </c>
      <c r="Z6" s="423" t="s">
        <v>497</v>
      </c>
      <c r="AA6" s="423" t="s">
        <v>498</v>
      </c>
      <c r="AB6" s="423" t="s">
        <v>499</v>
      </c>
      <c r="AC6" s="716"/>
    </row>
    <row r="7" spans="1:29" ht="18.75" customHeight="1">
      <c r="A7" s="114" t="s">
        <v>6</v>
      </c>
      <c r="B7" s="114" t="s">
        <v>7</v>
      </c>
      <c r="C7" s="468" t="s">
        <v>502</v>
      </c>
      <c r="D7" s="114">
        <v>2</v>
      </c>
      <c r="E7" s="114">
        <f>D7+1</f>
        <v>3</v>
      </c>
      <c r="F7" s="114">
        <f t="shared" ref="F7:AC7" si="0">E7+1</f>
        <v>4</v>
      </c>
      <c r="G7" s="114">
        <f t="shared" si="0"/>
        <v>5</v>
      </c>
      <c r="H7" s="114">
        <f t="shared" si="0"/>
        <v>6</v>
      </c>
      <c r="I7" s="114">
        <f t="shared" si="0"/>
        <v>7</v>
      </c>
      <c r="J7" s="114">
        <f t="shared" si="0"/>
        <v>8</v>
      </c>
      <c r="K7" s="114">
        <f t="shared" si="0"/>
        <v>9</v>
      </c>
      <c r="L7" s="114">
        <f t="shared" si="0"/>
        <v>10</v>
      </c>
      <c r="M7" s="114">
        <f t="shared" si="0"/>
        <v>11</v>
      </c>
      <c r="N7" s="114">
        <f t="shared" si="0"/>
        <v>12</v>
      </c>
      <c r="O7" s="114">
        <f t="shared" si="0"/>
        <v>13</v>
      </c>
      <c r="P7" s="114">
        <f t="shared" si="0"/>
        <v>14</v>
      </c>
      <c r="Q7" s="114">
        <f t="shared" si="0"/>
        <v>15</v>
      </c>
      <c r="R7" s="114">
        <f t="shared" si="0"/>
        <v>16</v>
      </c>
      <c r="S7" s="114">
        <f t="shared" si="0"/>
        <v>17</v>
      </c>
      <c r="T7" s="114">
        <f t="shared" si="0"/>
        <v>18</v>
      </c>
      <c r="U7" s="114">
        <f t="shared" si="0"/>
        <v>19</v>
      </c>
      <c r="V7" s="114">
        <f t="shared" si="0"/>
        <v>20</v>
      </c>
      <c r="W7" s="114">
        <f t="shared" si="0"/>
        <v>21</v>
      </c>
      <c r="X7" s="114">
        <f t="shared" si="0"/>
        <v>22</v>
      </c>
      <c r="Y7" s="114">
        <f t="shared" si="0"/>
        <v>23</v>
      </c>
      <c r="Z7" s="114">
        <f t="shared" si="0"/>
        <v>24</v>
      </c>
      <c r="AA7" s="114">
        <f t="shared" si="0"/>
        <v>25</v>
      </c>
      <c r="AB7" s="114">
        <f t="shared" si="0"/>
        <v>26</v>
      </c>
      <c r="AC7" s="114">
        <f t="shared" si="0"/>
        <v>27</v>
      </c>
    </row>
    <row r="8" spans="1:29" s="471" customFormat="1" ht="24" customHeight="1">
      <c r="A8" s="309">
        <v>1</v>
      </c>
      <c r="B8" s="310" t="s">
        <v>8</v>
      </c>
      <c r="C8" s="310"/>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row>
    <row r="9" spans="1:29" s="472" customFormat="1" ht="24" customHeight="1">
      <c r="A9" s="115"/>
      <c r="B9" s="313" t="s">
        <v>62</v>
      </c>
      <c r="C9" s="313"/>
      <c r="D9" s="108"/>
      <c r="E9" s="314"/>
      <c r="F9" s="314"/>
      <c r="G9" s="108"/>
      <c r="H9" s="108"/>
      <c r="I9" s="108"/>
      <c r="J9" s="108"/>
      <c r="K9" s="108"/>
      <c r="L9" s="108"/>
      <c r="M9" s="108"/>
      <c r="N9" s="108"/>
      <c r="O9" s="108"/>
      <c r="P9" s="108"/>
      <c r="Q9" s="108"/>
      <c r="R9" s="314"/>
      <c r="S9" s="314"/>
      <c r="T9" s="108"/>
      <c r="U9" s="108"/>
      <c r="V9" s="108"/>
      <c r="W9" s="108"/>
      <c r="X9" s="108"/>
      <c r="Y9" s="108"/>
      <c r="Z9" s="108"/>
      <c r="AA9" s="108"/>
      <c r="AB9" s="108"/>
      <c r="AC9" s="108"/>
    </row>
    <row r="10" spans="1:29" s="472" customFormat="1" ht="24" customHeight="1">
      <c r="A10" s="115"/>
      <c r="B10" s="419" t="s">
        <v>460</v>
      </c>
      <c r="C10" s="419"/>
      <c r="D10" s="108"/>
      <c r="E10" s="314"/>
      <c r="F10" s="314"/>
      <c r="G10" s="108"/>
      <c r="H10" s="108"/>
      <c r="I10" s="108"/>
      <c r="J10" s="108"/>
      <c r="K10" s="108"/>
      <c r="L10" s="108"/>
      <c r="M10" s="108"/>
      <c r="N10" s="108"/>
      <c r="O10" s="108"/>
      <c r="P10" s="108"/>
      <c r="Q10" s="108"/>
      <c r="R10" s="314"/>
      <c r="S10" s="314"/>
      <c r="T10" s="108"/>
      <c r="U10" s="108"/>
      <c r="V10" s="108"/>
      <c r="W10" s="108"/>
      <c r="X10" s="108"/>
      <c r="Y10" s="108"/>
      <c r="Z10" s="108"/>
      <c r="AA10" s="108"/>
      <c r="AB10" s="108"/>
      <c r="AC10" s="108"/>
    </row>
    <row r="11" spans="1:29" s="472" customFormat="1" ht="24" customHeight="1">
      <c r="A11" s="115"/>
      <c r="B11" s="419" t="s">
        <v>461</v>
      </c>
      <c r="C11" s="419"/>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row>
    <row r="12" spans="1:29" s="472" customFormat="1" ht="24" customHeight="1">
      <c r="A12" s="115"/>
      <c r="B12" s="313" t="s">
        <v>65</v>
      </c>
      <c r="C12" s="313"/>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row>
    <row r="13" spans="1:29" s="472" customFormat="1" ht="24" customHeight="1">
      <c r="A13" s="115"/>
      <c r="B13" s="419" t="s">
        <v>489</v>
      </c>
      <c r="C13" s="419"/>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row>
    <row r="14" spans="1:29" s="472" customFormat="1" ht="24" customHeight="1">
      <c r="A14" s="432" t="s">
        <v>473</v>
      </c>
      <c r="B14" s="433" t="s">
        <v>474</v>
      </c>
      <c r="C14" s="433"/>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row>
    <row r="15" spans="1:29" s="472" customFormat="1" ht="24" customHeight="1">
      <c r="A15" s="434"/>
      <c r="B15" s="435" t="s">
        <v>475</v>
      </c>
      <c r="C15" s="435"/>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row>
    <row r="16" spans="1:29" s="472" customFormat="1" ht="24" customHeight="1">
      <c r="A16" s="436"/>
      <c r="B16" s="435" t="s">
        <v>458</v>
      </c>
      <c r="C16" s="435"/>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row>
    <row r="17" spans="1:29" s="472" customFormat="1" ht="24" customHeight="1">
      <c r="A17" s="436" t="s">
        <v>476</v>
      </c>
      <c r="B17" s="437" t="s">
        <v>477</v>
      </c>
      <c r="C17" s="437"/>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row>
    <row r="18" spans="1:29" s="472" customFormat="1" ht="24" customHeight="1">
      <c r="A18" s="328">
        <v>1</v>
      </c>
      <c r="B18" s="329" t="s">
        <v>462</v>
      </c>
      <c r="C18" s="329"/>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row>
    <row r="19" spans="1:29" s="472" customFormat="1" ht="24" customHeight="1">
      <c r="A19" s="328"/>
      <c r="B19" s="329" t="s">
        <v>458</v>
      </c>
      <c r="C19" s="329"/>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row>
    <row r="20" spans="1:29" s="472" customFormat="1" ht="24" customHeight="1">
      <c r="A20" s="328">
        <v>2</v>
      </c>
      <c r="B20" s="329" t="s">
        <v>463</v>
      </c>
      <c r="C20" s="329"/>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row>
    <row r="21" spans="1:29" s="472" customFormat="1" ht="24" hidden="1" customHeight="1">
      <c r="A21" s="115"/>
      <c r="B21" s="313" t="s">
        <v>66</v>
      </c>
      <c r="C21" s="313"/>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row>
    <row r="22" spans="1:29" s="472" customFormat="1" ht="24" hidden="1" customHeight="1">
      <c r="A22" s="115"/>
      <c r="B22" s="313" t="s">
        <v>66</v>
      </c>
      <c r="C22" s="313"/>
      <c r="D22" s="108"/>
      <c r="E22" s="108"/>
      <c r="F22" s="108"/>
      <c r="G22" s="108" t="e">
        <f>SUM(H22:P22)</f>
        <v>#REF!</v>
      </c>
      <c r="H22" s="108" t="e">
        <f>D22*#REF!*#REF!/1000000</f>
        <v>#REF!</v>
      </c>
      <c r="I22" s="108"/>
      <c r="J22" s="108"/>
      <c r="K22" s="108"/>
      <c r="L22" s="108"/>
      <c r="M22" s="108"/>
      <c r="N22" s="108"/>
      <c r="O22" s="108"/>
      <c r="P22" s="108"/>
      <c r="Q22" s="108"/>
      <c r="R22" s="108"/>
      <c r="S22" s="108"/>
      <c r="T22" s="108" t="e">
        <f>SUM(U22:AC22)</f>
        <v>#REF!</v>
      </c>
      <c r="U22" s="108" t="e">
        <f>Q22*#REF!*#REF!/1000000</f>
        <v>#REF!</v>
      </c>
      <c r="V22" s="108"/>
      <c r="W22" s="108"/>
      <c r="X22" s="108"/>
      <c r="Y22" s="108"/>
      <c r="Z22" s="108"/>
      <c r="AA22" s="108"/>
      <c r="AB22" s="108"/>
      <c r="AC22" s="108"/>
    </row>
    <row r="23" spans="1:29" s="472" customFormat="1" ht="24" hidden="1" customHeight="1">
      <c r="A23" s="309" t="s">
        <v>18</v>
      </c>
      <c r="B23" s="309" t="s">
        <v>70</v>
      </c>
      <c r="C23" s="309"/>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row>
    <row r="24" spans="1:29" s="472" customFormat="1" ht="24" hidden="1" customHeight="1">
      <c r="A24" s="309" t="s">
        <v>71</v>
      </c>
      <c r="B24" s="309" t="s">
        <v>61</v>
      </c>
      <c r="C24" s="309"/>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row>
    <row r="25" spans="1:29" s="472" customFormat="1" ht="24" hidden="1" customHeight="1">
      <c r="A25" s="115"/>
      <c r="B25" s="115" t="s">
        <v>62</v>
      </c>
      <c r="C25" s="115"/>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row>
    <row r="26" spans="1:29" s="472" customFormat="1" ht="24" hidden="1" customHeight="1">
      <c r="A26" s="115"/>
      <c r="B26" s="115" t="s">
        <v>63</v>
      </c>
      <c r="C26" s="115"/>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row>
    <row r="27" spans="1:29" s="472" customFormat="1" ht="24" hidden="1" customHeight="1">
      <c r="A27" s="115"/>
      <c r="B27" s="115" t="s">
        <v>64</v>
      </c>
      <c r="C27" s="115"/>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row>
    <row r="28" spans="1:29" s="472" customFormat="1" ht="24" hidden="1" customHeight="1">
      <c r="A28" s="115"/>
      <c r="B28" s="115" t="s">
        <v>65</v>
      </c>
      <c r="C28" s="115"/>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row>
    <row r="29" spans="1:29" s="472" customFormat="1" ht="24" hidden="1" customHeight="1">
      <c r="A29" s="115"/>
      <c r="B29" s="115" t="s">
        <v>66</v>
      </c>
      <c r="C29" s="115"/>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row>
    <row r="30" spans="1:29" s="472" customFormat="1" ht="24" hidden="1" customHeight="1">
      <c r="A30" s="309" t="s">
        <v>67</v>
      </c>
      <c r="B30" s="309" t="s">
        <v>68</v>
      </c>
      <c r="C30" s="309"/>
      <c r="D30" s="473"/>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row>
    <row r="31" spans="1:29" s="472" customFormat="1" ht="24" hidden="1" customHeight="1">
      <c r="A31" s="115"/>
      <c r="B31" s="115" t="s">
        <v>62</v>
      </c>
      <c r="C31" s="115"/>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row>
    <row r="32" spans="1:29" s="472" customFormat="1" ht="24" hidden="1" customHeight="1">
      <c r="A32" s="115"/>
      <c r="B32" s="115" t="s">
        <v>63</v>
      </c>
      <c r="C32" s="115"/>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row>
    <row r="33" spans="1:29" s="472" customFormat="1" ht="24" hidden="1" customHeight="1">
      <c r="A33" s="115"/>
      <c r="B33" s="115" t="s">
        <v>64</v>
      </c>
      <c r="C33" s="115"/>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row>
    <row r="34" spans="1:29" s="472" customFormat="1" ht="24" hidden="1" customHeight="1">
      <c r="A34" s="115"/>
      <c r="B34" s="115" t="s">
        <v>65</v>
      </c>
      <c r="C34" s="115"/>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row>
    <row r="35" spans="1:29" s="472" customFormat="1" ht="24" hidden="1" customHeight="1">
      <c r="A35" s="115"/>
      <c r="B35" s="115" t="s">
        <v>66</v>
      </c>
      <c r="C35" s="115"/>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row>
    <row r="36" spans="1:29" s="472" customFormat="1" ht="24" hidden="1" customHeight="1">
      <c r="A36" s="309" t="s">
        <v>72</v>
      </c>
      <c r="B36" s="309" t="s">
        <v>69</v>
      </c>
      <c r="C36" s="309"/>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row>
    <row r="37" spans="1:29" s="472" customFormat="1" ht="24" hidden="1" customHeight="1">
      <c r="A37" s="115"/>
      <c r="B37" s="115" t="s">
        <v>62</v>
      </c>
      <c r="C37" s="115"/>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row>
    <row r="38" spans="1:29" s="472" customFormat="1" ht="24" hidden="1" customHeight="1">
      <c r="A38" s="115"/>
      <c r="B38" s="115" t="s">
        <v>63</v>
      </c>
      <c r="C38" s="115"/>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row>
    <row r="39" spans="1:29" s="472" customFormat="1" ht="24" hidden="1" customHeight="1">
      <c r="A39" s="115"/>
      <c r="B39" s="115" t="s">
        <v>64</v>
      </c>
      <c r="C39" s="115"/>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row>
    <row r="40" spans="1:29" s="472" customFormat="1" ht="24" hidden="1" customHeight="1">
      <c r="A40" s="115"/>
      <c r="B40" s="115" t="s">
        <v>65</v>
      </c>
      <c r="C40" s="115"/>
      <c r="D40" s="473"/>
      <c r="E40" s="473"/>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row>
    <row r="41" spans="1:29" s="472" customFormat="1" ht="24" hidden="1" customHeight="1">
      <c r="A41" s="115"/>
      <c r="B41" s="115" t="s">
        <v>66</v>
      </c>
      <c r="C41" s="115"/>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row>
    <row r="42" spans="1:29" s="472" customFormat="1" ht="24" customHeight="1">
      <c r="A42" s="460"/>
      <c r="B42" s="460" t="s">
        <v>458</v>
      </c>
      <c r="C42" s="460"/>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row>
    <row r="43" spans="1:29" ht="3.75" customHeight="1">
      <c r="A43" s="475"/>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row>
    <row r="47" spans="1:29">
      <c r="D47" s="470"/>
      <c r="Q47" s="470"/>
    </row>
    <row r="48" spans="1:29">
      <c r="D48" s="470"/>
      <c r="Q48" s="470"/>
    </row>
  </sheetData>
  <mergeCells count="20">
    <mergeCell ref="A2:AC2"/>
    <mergeCell ref="AB1:AC1"/>
    <mergeCell ref="C4:C6"/>
    <mergeCell ref="A4:A6"/>
    <mergeCell ref="B4:B6"/>
    <mergeCell ref="D4:P4"/>
    <mergeCell ref="A1:B1"/>
    <mergeCell ref="A3:B3"/>
    <mergeCell ref="D5:F5"/>
    <mergeCell ref="G5:I5"/>
    <mergeCell ref="J5:L5"/>
    <mergeCell ref="M5:O5"/>
    <mergeCell ref="P5:P6"/>
    <mergeCell ref="Q4:AC4"/>
    <mergeCell ref="Q5:S5"/>
    <mergeCell ref="T5:V5"/>
    <mergeCell ref="W5:Y5"/>
    <mergeCell ref="Z5:AB5"/>
    <mergeCell ref="AC5:AC6"/>
    <mergeCell ref="AB3:AC3"/>
  </mergeCells>
  <printOptions horizontalCentered="1"/>
  <pageMargins left="0.48" right="0.196850393700787" top="0.511811023622047" bottom="0.35433070866141703" header="0.31496062992126" footer="0.15748031496063"/>
  <pageSetup paperSize="9" scale="4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zoomScale="85" zoomScaleNormal="85" workbookViewId="0">
      <selection activeCell="L11" sqref="L11"/>
    </sheetView>
  </sheetViews>
  <sheetFormatPr defaultRowHeight="15.75"/>
  <cols>
    <col min="1" max="1" width="4.25" style="121" customWidth="1"/>
    <col min="2" max="2" width="33.75" style="120" customWidth="1"/>
    <col min="3" max="3" width="11.375" style="120" customWidth="1"/>
    <col min="4" max="4" width="9.375" style="120" customWidth="1"/>
    <col min="5" max="7" width="13.125" style="120" customWidth="1"/>
    <col min="8" max="8" width="12.625" style="120" customWidth="1"/>
    <col min="9" max="9" width="9.375" style="120" customWidth="1"/>
    <col min="10" max="12" width="13.125" style="120" customWidth="1"/>
    <col min="13" max="13" width="12.625" style="120" customWidth="1"/>
    <col min="14" max="257" width="9" style="120"/>
    <col min="258" max="258" width="4.25" style="120" customWidth="1"/>
    <col min="259" max="259" width="33.75" style="120" customWidth="1"/>
    <col min="260" max="260" width="11.375" style="120" customWidth="1"/>
    <col min="261" max="263" width="9.375" style="120" customWidth="1"/>
    <col min="264" max="264" width="12.625" style="120" customWidth="1"/>
    <col min="265" max="267" width="9.375" style="120" customWidth="1"/>
    <col min="268" max="268" width="12.625" style="120" customWidth="1"/>
    <col min="269" max="513" width="9" style="120"/>
    <col min="514" max="514" width="4.25" style="120" customWidth="1"/>
    <col min="515" max="515" width="33.75" style="120" customWidth="1"/>
    <col min="516" max="516" width="11.375" style="120" customWidth="1"/>
    <col min="517" max="519" width="9.375" style="120" customWidth="1"/>
    <col min="520" max="520" width="12.625" style="120" customWidth="1"/>
    <col min="521" max="523" width="9.375" style="120" customWidth="1"/>
    <col min="524" max="524" width="12.625" style="120" customWidth="1"/>
    <col min="525" max="769" width="9" style="120"/>
    <col min="770" max="770" width="4.25" style="120" customWidth="1"/>
    <col min="771" max="771" width="33.75" style="120" customWidth="1"/>
    <col min="772" max="772" width="11.375" style="120" customWidth="1"/>
    <col min="773" max="775" width="9.375" style="120" customWidth="1"/>
    <col min="776" max="776" width="12.625" style="120" customWidth="1"/>
    <col min="777" max="779" width="9.375" style="120" customWidth="1"/>
    <col min="780" max="780" width="12.625" style="120" customWidth="1"/>
    <col min="781" max="1025" width="9" style="120"/>
    <col min="1026" max="1026" width="4.25" style="120" customWidth="1"/>
    <col min="1027" max="1027" width="33.75" style="120" customWidth="1"/>
    <col min="1028" max="1028" width="11.375" style="120" customWidth="1"/>
    <col min="1029" max="1031" width="9.375" style="120" customWidth="1"/>
    <col min="1032" max="1032" width="12.625" style="120" customWidth="1"/>
    <col min="1033" max="1035" width="9.375" style="120" customWidth="1"/>
    <col min="1036" max="1036" width="12.625" style="120" customWidth="1"/>
    <col min="1037" max="1281" width="9" style="120"/>
    <col min="1282" max="1282" width="4.25" style="120" customWidth="1"/>
    <col min="1283" max="1283" width="33.75" style="120" customWidth="1"/>
    <col min="1284" max="1284" width="11.375" style="120" customWidth="1"/>
    <col min="1285" max="1287" width="9.375" style="120" customWidth="1"/>
    <col min="1288" max="1288" width="12.625" style="120" customWidth="1"/>
    <col min="1289" max="1291" width="9.375" style="120" customWidth="1"/>
    <col min="1292" max="1292" width="12.625" style="120" customWidth="1"/>
    <col min="1293" max="1537" width="9" style="120"/>
    <col min="1538" max="1538" width="4.25" style="120" customWidth="1"/>
    <col min="1539" max="1539" width="33.75" style="120" customWidth="1"/>
    <col min="1540" max="1540" width="11.375" style="120" customWidth="1"/>
    <col min="1541" max="1543" width="9.375" style="120" customWidth="1"/>
    <col min="1544" max="1544" width="12.625" style="120" customWidth="1"/>
    <col min="1545" max="1547" width="9.375" style="120" customWidth="1"/>
    <col min="1548" max="1548" width="12.625" style="120" customWidth="1"/>
    <col min="1549" max="1793" width="9" style="120"/>
    <col min="1794" max="1794" width="4.25" style="120" customWidth="1"/>
    <col min="1795" max="1795" width="33.75" style="120" customWidth="1"/>
    <col min="1796" max="1796" width="11.375" style="120" customWidth="1"/>
    <col min="1797" max="1799" width="9.375" style="120" customWidth="1"/>
    <col min="1800" max="1800" width="12.625" style="120" customWidth="1"/>
    <col min="1801" max="1803" width="9.375" style="120" customWidth="1"/>
    <col min="1804" max="1804" width="12.625" style="120" customWidth="1"/>
    <col min="1805" max="2049" width="9" style="120"/>
    <col min="2050" max="2050" width="4.25" style="120" customWidth="1"/>
    <col min="2051" max="2051" width="33.75" style="120" customWidth="1"/>
    <col min="2052" max="2052" width="11.375" style="120" customWidth="1"/>
    <col min="2053" max="2055" width="9.375" style="120" customWidth="1"/>
    <col min="2056" max="2056" width="12.625" style="120" customWidth="1"/>
    <col min="2057" max="2059" width="9.375" style="120" customWidth="1"/>
    <col min="2060" max="2060" width="12.625" style="120" customWidth="1"/>
    <col min="2061" max="2305" width="9" style="120"/>
    <col min="2306" max="2306" width="4.25" style="120" customWidth="1"/>
    <col min="2307" max="2307" width="33.75" style="120" customWidth="1"/>
    <col min="2308" max="2308" width="11.375" style="120" customWidth="1"/>
    <col min="2309" max="2311" width="9.375" style="120" customWidth="1"/>
    <col min="2312" max="2312" width="12.625" style="120" customWidth="1"/>
    <col min="2313" max="2315" width="9.375" style="120" customWidth="1"/>
    <col min="2316" max="2316" width="12.625" style="120" customWidth="1"/>
    <col min="2317" max="2561" width="9" style="120"/>
    <col min="2562" max="2562" width="4.25" style="120" customWidth="1"/>
    <col min="2563" max="2563" width="33.75" style="120" customWidth="1"/>
    <col min="2564" max="2564" width="11.375" style="120" customWidth="1"/>
    <col min="2565" max="2567" width="9.375" style="120" customWidth="1"/>
    <col min="2568" max="2568" width="12.625" style="120" customWidth="1"/>
    <col min="2569" max="2571" width="9.375" style="120" customWidth="1"/>
    <col min="2572" max="2572" width="12.625" style="120" customWidth="1"/>
    <col min="2573" max="2817" width="9" style="120"/>
    <col min="2818" max="2818" width="4.25" style="120" customWidth="1"/>
    <col min="2819" max="2819" width="33.75" style="120" customWidth="1"/>
    <col min="2820" max="2820" width="11.375" style="120" customWidth="1"/>
    <col min="2821" max="2823" width="9.375" style="120" customWidth="1"/>
    <col min="2824" max="2824" width="12.625" style="120" customWidth="1"/>
    <col min="2825" max="2827" width="9.375" style="120" customWidth="1"/>
    <col min="2828" max="2828" width="12.625" style="120" customWidth="1"/>
    <col min="2829" max="3073" width="9" style="120"/>
    <col min="3074" max="3074" width="4.25" style="120" customWidth="1"/>
    <col min="3075" max="3075" width="33.75" style="120" customWidth="1"/>
    <col min="3076" max="3076" width="11.375" style="120" customWidth="1"/>
    <col min="3077" max="3079" width="9.375" style="120" customWidth="1"/>
    <col min="3080" max="3080" width="12.625" style="120" customWidth="1"/>
    <col min="3081" max="3083" width="9.375" style="120" customWidth="1"/>
    <col min="3084" max="3084" width="12.625" style="120" customWidth="1"/>
    <col min="3085" max="3329" width="9" style="120"/>
    <col min="3330" max="3330" width="4.25" style="120" customWidth="1"/>
    <col min="3331" max="3331" width="33.75" style="120" customWidth="1"/>
    <col min="3332" max="3332" width="11.375" style="120" customWidth="1"/>
    <col min="3333" max="3335" width="9.375" style="120" customWidth="1"/>
    <col min="3336" max="3336" width="12.625" style="120" customWidth="1"/>
    <col min="3337" max="3339" width="9.375" style="120" customWidth="1"/>
    <col min="3340" max="3340" width="12.625" style="120" customWidth="1"/>
    <col min="3341" max="3585" width="9" style="120"/>
    <col min="3586" max="3586" width="4.25" style="120" customWidth="1"/>
    <col min="3587" max="3587" width="33.75" style="120" customWidth="1"/>
    <col min="3588" max="3588" width="11.375" style="120" customWidth="1"/>
    <col min="3589" max="3591" width="9.375" style="120" customWidth="1"/>
    <col min="3592" max="3592" width="12.625" style="120" customWidth="1"/>
    <col min="3593" max="3595" width="9.375" style="120" customWidth="1"/>
    <col min="3596" max="3596" width="12.625" style="120" customWidth="1"/>
    <col min="3597" max="3841" width="9" style="120"/>
    <col min="3842" max="3842" width="4.25" style="120" customWidth="1"/>
    <col min="3843" max="3843" width="33.75" style="120" customWidth="1"/>
    <col min="3844" max="3844" width="11.375" style="120" customWidth="1"/>
    <col min="3845" max="3847" width="9.375" style="120" customWidth="1"/>
    <col min="3848" max="3848" width="12.625" style="120" customWidth="1"/>
    <col min="3849" max="3851" width="9.375" style="120" customWidth="1"/>
    <col min="3852" max="3852" width="12.625" style="120" customWidth="1"/>
    <col min="3853" max="4097" width="9" style="120"/>
    <col min="4098" max="4098" width="4.25" style="120" customWidth="1"/>
    <col min="4099" max="4099" width="33.75" style="120" customWidth="1"/>
    <col min="4100" max="4100" width="11.375" style="120" customWidth="1"/>
    <col min="4101" max="4103" width="9.375" style="120" customWidth="1"/>
    <col min="4104" max="4104" width="12.625" style="120" customWidth="1"/>
    <col min="4105" max="4107" width="9.375" style="120" customWidth="1"/>
    <col min="4108" max="4108" width="12.625" style="120" customWidth="1"/>
    <col min="4109" max="4353" width="9" style="120"/>
    <col min="4354" max="4354" width="4.25" style="120" customWidth="1"/>
    <col min="4355" max="4355" width="33.75" style="120" customWidth="1"/>
    <col min="4356" max="4356" width="11.375" style="120" customWidth="1"/>
    <col min="4357" max="4359" width="9.375" style="120" customWidth="1"/>
    <col min="4360" max="4360" width="12.625" style="120" customWidth="1"/>
    <col min="4361" max="4363" width="9.375" style="120" customWidth="1"/>
    <col min="4364" max="4364" width="12.625" style="120" customWidth="1"/>
    <col min="4365" max="4609" width="9" style="120"/>
    <col min="4610" max="4610" width="4.25" style="120" customWidth="1"/>
    <col min="4611" max="4611" width="33.75" style="120" customWidth="1"/>
    <col min="4612" max="4612" width="11.375" style="120" customWidth="1"/>
    <col min="4613" max="4615" width="9.375" style="120" customWidth="1"/>
    <col min="4616" max="4616" width="12.625" style="120" customWidth="1"/>
    <col min="4617" max="4619" width="9.375" style="120" customWidth="1"/>
    <col min="4620" max="4620" width="12.625" style="120" customWidth="1"/>
    <col min="4621" max="4865" width="9" style="120"/>
    <col min="4866" max="4866" width="4.25" style="120" customWidth="1"/>
    <col min="4867" max="4867" width="33.75" style="120" customWidth="1"/>
    <col min="4868" max="4868" width="11.375" style="120" customWidth="1"/>
    <col min="4869" max="4871" width="9.375" style="120" customWidth="1"/>
    <col min="4872" max="4872" width="12.625" style="120" customWidth="1"/>
    <col min="4873" max="4875" width="9.375" style="120" customWidth="1"/>
    <col min="4876" max="4876" width="12.625" style="120" customWidth="1"/>
    <col min="4877" max="5121" width="9" style="120"/>
    <col min="5122" max="5122" width="4.25" style="120" customWidth="1"/>
    <col min="5123" max="5123" width="33.75" style="120" customWidth="1"/>
    <col min="5124" max="5124" width="11.375" style="120" customWidth="1"/>
    <col min="5125" max="5127" width="9.375" style="120" customWidth="1"/>
    <col min="5128" max="5128" width="12.625" style="120" customWidth="1"/>
    <col min="5129" max="5131" width="9.375" style="120" customWidth="1"/>
    <col min="5132" max="5132" width="12.625" style="120" customWidth="1"/>
    <col min="5133" max="5377" width="9" style="120"/>
    <col min="5378" max="5378" width="4.25" style="120" customWidth="1"/>
    <col min="5379" max="5379" width="33.75" style="120" customWidth="1"/>
    <col min="5380" max="5380" width="11.375" style="120" customWidth="1"/>
    <col min="5381" max="5383" width="9.375" style="120" customWidth="1"/>
    <col min="5384" max="5384" width="12.625" style="120" customWidth="1"/>
    <col min="5385" max="5387" width="9.375" style="120" customWidth="1"/>
    <col min="5388" max="5388" width="12.625" style="120" customWidth="1"/>
    <col min="5389" max="5633" width="9" style="120"/>
    <col min="5634" max="5634" width="4.25" style="120" customWidth="1"/>
    <col min="5635" max="5635" width="33.75" style="120" customWidth="1"/>
    <col min="5636" max="5636" width="11.375" style="120" customWidth="1"/>
    <col min="5637" max="5639" width="9.375" style="120" customWidth="1"/>
    <col min="5640" max="5640" width="12.625" style="120" customWidth="1"/>
    <col min="5641" max="5643" width="9.375" style="120" customWidth="1"/>
    <col min="5644" max="5644" width="12.625" style="120" customWidth="1"/>
    <col min="5645" max="5889" width="9" style="120"/>
    <col min="5890" max="5890" width="4.25" style="120" customWidth="1"/>
    <col min="5891" max="5891" width="33.75" style="120" customWidth="1"/>
    <col min="5892" max="5892" width="11.375" style="120" customWidth="1"/>
    <col min="5893" max="5895" width="9.375" style="120" customWidth="1"/>
    <col min="5896" max="5896" width="12.625" style="120" customWidth="1"/>
    <col min="5897" max="5899" width="9.375" style="120" customWidth="1"/>
    <col min="5900" max="5900" width="12.625" style="120" customWidth="1"/>
    <col min="5901" max="6145" width="9" style="120"/>
    <col min="6146" max="6146" width="4.25" style="120" customWidth="1"/>
    <col min="6147" max="6147" width="33.75" style="120" customWidth="1"/>
    <col min="6148" max="6148" width="11.375" style="120" customWidth="1"/>
    <col min="6149" max="6151" width="9.375" style="120" customWidth="1"/>
    <col min="6152" max="6152" width="12.625" style="120" customWidth="1"/>
    <col min="6153" max="6155" width="9.375" style="120" customWidth="1"/>
    <col min="6156" max="6156" width="12.625" style="120" customWidth="1"/>
    <col min="6157" max="6401" width="9" style="120"/>
    <col min="6402" max="6402" width="4.25" style="120" customWidth="1"/>
    <col min="6403" max="6403" width="33.75" style="120" customWidth="1"/>
    <col min="6404" max="6404" width="11.375" style="120" customWidth="1"/>
    <col min="6405" max="6407" width="9.375" style="120" customWidth="1"/>
    <col min="6408" max="6408" width="12.625" style="120" customWidth="1"/>
    <col min="6409" max="6411" width="9.375" style="120" customWidth="1"/>
    <col min="6412" max="6412" width="12.625" style="120" customWidth="1"/>
    <col min="6413" max="6657" width="9" style="120"/>
    <col min="6658" max="6658" width="4.25" style="120" customWidth="1"/>
    <col min="6659" max="6659" width="33.75" style="120" customWidth="1"/>
    <col min="6660" max="6660" width="11.375" style="120" customWidth="1"/>
    <col min="6661" max="6663" width="9.375" style="120" customWidth="1"/>
    <col min="6664" max="6664" width="12.625" style="120" customWidth="1"/>
    <col min="6665" max="6667" width="9.375" style="120" customWidth="1"/>
    <col min="6668" max="6668" width="12.625" style="120" customWidth="1"/>
    <col min="6669" max="6913" width="9" style="120"/>
    <col min="6914" max="6914" width="4.25" style="120" customWidth="1"/>
    <col min="6915" max="6915" width="33.75" style="120" customWidth="1"/>
    <col min="6916" max="6916" width="11.375" style="120" customWidth="1"/>
    <col min="6917" max="6919" width="9.375" style="120" customWidth="1"/>
    <col min="6920" max="6920" width="12.625" style="120" customWidth="1"/>
    <col min="6921" max="6923" width="9.375" style="120" customWidth="1"/>
    <col min="6924" max="6924" width="12.625" style="120" customWidth="1"/>
    <col min="6925" max="7169" width="9" style="120"/>
    <col min="7170" max="7170" width="4.25" style="120" customWidth="1"/>
    <col min="7171" max="7171" width="33.75" style="120" customWidth="1"/>
    <col min="7172" max="7172" width="11.375" style="120" customWidth="1"/>
    <col min="7173" max="7175" width="9.375" style="120" customWidth="1"/>
    <col min="7176" max="7176" width="12.625" style="120" customWidth="1"/>
    <col min="7177" max="7179" width="9.375" style="120" customWidth="1"/>
    <col min="7180" max="7180" width="12.625" style="120" customWidth="1"/>
    <col min="7181" max="7425" width="9" style="120"/>
    <col min="7426" max="7426" width="4.25" style="120" customWidth="1"/>
    <col min="7427" max="7427" width="33.75" style="120" customWidth="1"/>
    <col min="7428" max="7428" width="11.375" style="120" customWidth="1"/>
    <col min="7429" max="7431" width="9.375" style="120" customWidth="1"/>
    <col min="7432" max="7432" width="12.625" style="120" customWidth="1"/>
    <col min="7433" max="7435" width="9.375" style="120" customWidth="1"/>
    <col min="7436" max="7436" width="12.625" style="120" customWidth="1"/>
    <col min="7437" max="7681" width="9" style="120"/>
    <col min="7682" max="7682" width="4.25" style="120" customWidth="1"/>
    <col min="7683" max="7683" width="33.75" style="120" customWidth="1"/>
    <col min="7684" max="7684" width="11.375" style="120" customWidth="1"/>
    <col min="7685" max="7687" width="9.375" style="120" customWidth="1"/>
    <col min="7688" max="7688" width="12.625" style="120" customWidth="1"/>
    <col min="7689" max="7691" width="9.375" style="120" customWidth="1"/>
    <col min="7692" max="7692" width="12.625" style="120" customWidth="1"/>
    <col min="7693" max="7937" width="9" style="120"/>
    <col min="7938" max="7938" width="4.25" style="120" customWidth="1"/>
    <col min="7939" max="7939" width="33.75" style="120" customWidth="1"/>
    <col min="7940" max="7940" width="11.375" style="120" customWidth="1"/>
    <col min="7941" max="7943" width="9.375" style="120" customWidth="1"/>
    <col min="7944" max="7944" width="12.625" style="120" customWidth="1"/>
    <col min="7945" max="7947" width="9.375" style="120" customWidth="1"/>
    <col min="7948" max="7948" width="12.625" style="120" customWidth="1"/>
    <col min="7949" max="8193" width="9" style="120"/>
    <col min="8194" max="8194" width="4.25" style="120" customWidth="1"/>
    <col min="8195" max="8195" width="33.75" style="120" customWidth="1"/>
    <col min="8196" max="8196" width="11.375" style="120" customWidth="1"/>
    <col min="8197" max="8199" width="9.375" style="120" customWidth="1"/>
    <col min="8200" max="8200" width="12.625" style="120" customWidth="1"/>
    <col min="8201" max="8203" width="9.375" style="120" customWidth="1"/>
    <col min="8204" max="8204" width="12.625" style="120" customWidth="1"/>
    <col min="8205" max="8449" width="9" style="120"/>
    <col min="8450" max="8450" width="4.25" style="120" customWidth="1"/>
    <col min="8451" max="8451" width="33.75" style="120" customWidth="1"/>
    <col min="8452" max="8452" width="11.375" style="120" customWidth="1"/>
    <col min="8453" max="8455" width="9.375" style="120" customWidth="1"/>
    <col min="8456" max="8456" width="12.625" style="120" customWidth="1"/>
    <col min="8457" max="8459" width="9.375" style="120" customWidth="1"/>
    <col min="8460" max="8460" width="12.625" style="120" customWidth="1"/>
    <col min="8461" max="8705" width="9" style="120"/>
    <col min="8706" max="8706" width="4.25" style="120" customWidth="1"/>
    <col min="8707" max="8707" width="33.75" style="120" customWidth="1"/>
    <col min="8708" max="8708" width="11.375" style="120" customWidth="1"/>
    <col min="8709" max="8711" width="9.375" style="120" customWidth="1"/>
    <col min="8712" max="8712" width="12.625" style="120" customWidth="1"/>
    <col min="8713" max="8715" width="9.375" style="120" customWidth="1"/>
    <col min="8716" max="8716" width="12.625" style="120" customWidth="1"/>
    <col min="8717" max="8961" width="9" style="120"/>
    <col min="8962" max="8962" width="4.25" style="120" customWidth="1"/>
    <col min="8963" max="8963" width="33.75" style="120" customWidth="1"/>
    <col min="8964" max="8964" width="11.375" style="120" customWidth="1"/>
    <col min="8965" max="8967" width="9.375" style="120" customWidth="1"/>
    <col min="8968" max="8968" width="12.625" style="120" customWidth="1"/>
    <col min="8969" max="8971" width="9.375" style="120" customWidth="1"/>
    <col min="8972" max="8972" width="12.625" style="120" customWidth="1"/>
    <col min="8973" max="9217" width="9" style="120"/>
    <col min="9218" max="9218" width="4.25" style="120" customWidth="1"/>
    <col min="9219" max="9219" width="33.75" style="120" customWidth="1"/>
    <col min="9220" max="9220" width="11.375" style="120" customWidth="1"/>
    <col min="9221" max="9223" width="9.375" style="120" customWidth="1"/>
    <col min="9224" max="9224" width="12.625" style="120" customWidth="1"/>
    <col min="9225" max="9227" width="9.375" style="120" customWidth="1"/>
    <col min="9228" max="9228" width="12.625" style="120" customWidth="1"/>
    <col min="9229" max="9473" width="9" style="120"/>
    <col min="9474" max="9474" width="4.25" style="120" customWidth="1"/>
    <col min="9475" max="9475" width="33.75" style="120" customWidth="1"/>
    <col min="9476" max="9476" width="11.375" style="120" customWidth="1"/>
    <col min="9477" max="9479" width="9.375" style="120" customWidth="1"/>
    <col min="9480" max="9480" width="12.625" style="120" customWidth="1"/>
    <col min="9481" max="9483" width="9.375" style="120" customWidth="1"/>
    <col min="9484" max="9484" width="12.625" style="120" customWidth="1"/>
    <col min="9485" max="9729" width="9" style="120"/>
    <col min="9730" max="9730" width="4.25" style="120" customWidth="1"/>
    <col min="9731" max="9731" width="33.75" style="120" customWidth="1"/>
    <col min="9732" max="9732" width="11.375" style="120" customWidth="1"/>
    <col min="9733" max="9735" width="9.375" style="120" customWidth="1"/>
    <col min="9736" max="9736" width="12.625" style="120" customWidth="1"/>
    <col min="9737" max="9739" width="9.375" style="120" customWidth="1"/>
    <col min="9740" max="9740" width="12.625" style="120" customWidth="1"/>
    <col min="9741" max="9985" width="9" style="120"/>
    <col min="9986" max="9986" width="4.25" style="120" customWidth="1"/>
    <col min="9987" max="9987" width="33.75" style="120" customWidth="1"/>
    <col min="9988" max="9988" width="11.375" style="120" customWidth="1"/>
    <col min="9989" max="9991" width="9.375" style="120" customWidth="1"/>
    <col min="9992" max="9992" width="12.625" style="120" customWidth="1"/>
    <col min="9993" max="9995" width="9.375" style="120" customWidth="1"/>
    <col min="9996" max="9996" width="12.625" style="120" customWidth="1"/>
    <col min="9997" max="10241" width="9" style="120"/>
    <col min="10242" max="10242" width="4.25" style="120" customWidth="1"/>
    <col min="10243" max="10243" width="33.75" style="120" customWidth="1"/>
    <col min="10244" max="10244" width="11.375" style="120" customWidth="1"/>
    <col min="10245" max="10247" width="9.375" style="120" customWidth="1"/>
    <col min="10248" max="10248" width="12.625" style="120" customWidth="1"/>
    <col min="10249" max="10251" width="9.375" style="120" customWidth="1"/>
    <col min="10252" max="10252" width="12.625" style="120" customWidth="1"/>
    <col min="10253" max="10497" width="9" style="120"/>
    <col min="10498" max="10498" width="4.25" style="120" customWidth="1"/>
    <col min="10499" max="10499" width="33.75" style="120" customWidth="1"/>
    <col min="10500" max="10500" width="11.375" style="120" customWidth="1"/>
    <col min="10501" max="10503" width="9.375" style="120" customWidth="1"/>
    <col min="10504" max="10504" width="12.625" style="120" customWidth="1"/>
    <col min="10505" max="10507" width="9.375" style="120" customWidth="1"/>
    <col min="10508" max="10508" width="12.625" style="120" customWidth="1"/>
    <col min="10509" max="10753" width="9" style="120"/>
    <col min="10754" max="10754" width="4.25" style="120" customWidth="1"/>
    <col min="10755" max="10755" width="33.75" style="120" customWidth="1"/>
    <col min="10756" max="10756" width="11.375" style="120" customWidth="1"/>
    <col min="10757" max="10759" width="9.375" style="120" customWidth="1"/>
    <col min="10760" max="10760" width="12.625" style="120" customWidth="1"/>
    <col min="10761" max="10763" width="9.375" style="120" customWidth="1"/>
    <col min="10764" max="10764" width="12.625" style="120" customWidth="1"/>
    <col min="10765" max="11009" width="9" style="120"/>
    <col min="11010" max="11010" width="4.25" style="120" customWidth="1"/>
    <col min="11011" max="11011" width="33.75" style="120" customWidth="1"/>
    <col min="11012" max="11012" width="11.375" style="120" customWidth="1"/>
    <col min="11013" max="11015" width="9.375" style="120" customWidth="1"/>
    <col min="11016" max="11016" width="12.625" style="120" customWidth="1"/>
    <col min="11017" max="11019" width="9.375" style="120" customWidth="1"/>
    <col min="11020" max="11020" width="12.625" style="120" customWidth="1"/>
    <col min="11021" max="11265" width="9" style="120"/>
    <col min="11266" max="11266" width="4.25" style="120" customWidth="1"/>
    <col min="11267" max="11267" width="33.75" style="120" customWidth="1"/>
    <col min="11268" max="11268" width="11.375" style="120" customWidth="1"/>
    <col min="11269" max="11271" width="9.375" style="120" customWidth="1"/>
    <col min="11272" max="11272" width="12.625" style="120" customWidth="1"/>
    <col min="11273" max="11275" width="9.375" style="120" customWidth="1"/>
    <col min="11276" max="11276" width="12.625" style="120" customWidth="1"/>
    <col min="11277" max="11521" width="9" style="120"/>
    <col min="11522" max="11522" width="4.25" style="120" customWidth="1"/>
    <col min="11523" max="11523" width="33.75" style="120" customWidth="1"/>
    <col min="11524" max="11524" width="11.375" style="120" customWidth="1"/>
    <col min="11525" max="11527" width="9.375" style="120" customWidth="1"/>
    <col min="11528" max="11528" width="12.625" style="120" customWidth="1"/>
    <col min="11529" max="11531" width="9.375" style="120" customWidth="1"/>
    <col min="11532" max="11532" width="12.625" style="120" customWidth="1"/>
    <col min="11533" max="11777" width="9" style="120"/>
    <col min="11778" max="11778" width="4.25" style="120" customWidth="1"/>
    <col min="11779" max="11779" width="33.75" style="120" customWidth="1"/>
    <col min="11780" max="11780" width="11.375" style="120" customWidth="1"/>
    <col min="11781" max="11783" width="9.375" style="120" customWidth="1"/>
    <col min="11784" max="11784" width="12.625" style="120" customWidth="1"/>
    <col min="11785" max="11787" width="9.375" style="120" customWidth="1"/>
    <col min="11788" max="11788" width="12.625" style="120" customWidth="1"/>
    <col min="11789" max="12033" width="9" style="120"/>
    <col min="12034" max="12034" width="4.25" style="120" customWidth="1"/>
    <col min="12035" max="12035" width="33.75" style="120" customWidth="1"/>
    <col min="12036" max="12036" width="11.375" style="120" customWidth="1"/>
    <col min="12037" max="12039" width="9.375" style="120" customWidth="1"/>
    <col min="12040" max="12040" width="12.625" style="120" customWidth="1"/>
    <col min="12041" max="12043" width="9.375" style="120" customWidth="1"/>
    <col min="12044" max="12044" width="12.625" style="120" customWidth="1"/>
    <col min="12045" max="12289" width="9" style="120"/>
    <col min="12290" max="12290" width="4.25" style="120" customWidth="1"/>
    <col min="12291" max="12291" width="33.75" style="120" customWidth="1"/>
    <col min="12292" max="12292" width="11.375" style="120" customWidth="1"/>
    <col min="12293" max="12295" width="9.375" style="120" customWidth="1"/>
    <col min="12296" max="12296" width="12.625" style="120" customWidth="1"/>
    <col min="12297" max="12299" width="9.375" style="120" customWidth="1"/>
    <col min="12300" max="12300" width="12.625" style="120" customWidth="1"/>
    <col min="12301" max="12545" width="9" style="120"/>
    <col min="12546" max="12546" width="4.25" style="120" customWidth="1"/>
    <col min="12547" max="12547" width="33.75" style="120" customWidth="1"/>
    <col min="12548" max="12548" width="11.375" style="120" customWidth="1"/>
    <col min="12549" max="12551" width="9.375" style="120" customWidth="1"/>
    <col min="12552" max="12552" width="12.625" style="120" customWidth="1"/>
    <col min="12553" max="12555" width="9.375" style="120" customWidth="1"/>
    <col min="12556" max="12556" width="12.625" style="120" customWidth="1"/>
    <col min="12557" max="12801" width="9" style="120"/>
    <col min="12802" max="12802" width="4.25" style="120" customWidth="1"/>
    <col min="12803" max="12803" width="33.75" style="120" customWidth="1"/>
    <col min="12804" max="12804" width="11.375" style="120" customWidth="1"/>
    <col min="12805" max="12807" width="9.375" style="120" customWidth="1"/>
    <col min="12808" max="12808" width="12.625" style="120" customWidth="1"/>
    <col min="12809" max="12811" width="9.375" style="120" customWidth="1"/>
    <col min="12812" max="12812" width="12.625" style="120" customWidth="1"/>
    <col min="12813" max="13057" width="9" style="120"/>
    <col min="13058" max="13058" width="4.25" style="120" customWidth="1"/>
    <col min="13059" max="13059" width="33.75" style="120" customWidth="1"/>
    <col min="13060" max="13060" width="11.375" style="120" customWidth="1"/>
    <col min="13061" max="13063" width="9.375" style="120" customWidth="1"/>
    <col min="13064" max="13064" width="12.625" style="120" customWidth="1"/>
    <col min="13065" max="13067" width="9.375" style="120" customWidth="1"/>
    <col min="13068" max="13068" width="12.625" style="120" customWidth="1"/>
    <col min="13069" max="13313" width="9" style="120"/>
    <col min="13314" max="13314" width="4.25" style="120" customWidth="1"/>
    <col min="13315" max="13315" width="33.75" style="120" customWidth="1"/>
    <col min="13316" max="13316" width="11.375" style="120" customWidth="1"/>
    <col min="13317" max="13319" width="9.375" style="120" customWidth="1"/>
    <col min="13320" max="13320" width="12.625" style="120" customWidth="1"/>
    <col min="13321" max="13323" width="9.375" style="120" customWidth="1"/>
    <col min="13324" max="13324" width="12.625" style="120" customWidth="1"/>
    <col min="13325" max="13569" width="9" style="120"/>
    <col min="13570" max="13570" width="4.25" style="120" customWidth="1"/>
    <col min="13571" max="13571" width="33.75" style="120" customWidth="1"/>
    <col min="13572" max="13572" width="11.375" style="120" customWidth="1"/>
    <col min="13573" max="13575" width="9.375" style="120" customWidth="1"/>
    <col min="13576" max="13576" width="12.625" style="120" customWidth="1"/>
    <col min="13577" max="13579" width="9.375" style="120" customWidth="1"/>
    <col min="13580" max="13580" width="12.625" style="120" customWidth="1"/>
    <col min="13581" max="13825" width="9" style="120"/>
    <col min="13826" max="13826" width="4.25" style="120" customWidth="1"/>
    <col min="13827" max="13827" width="33.75" style="120" customWidth="1"/>
    <col min="13828" max="13828" width="11.375" style="120" customWidth="1"/>
    <col min="13829" max="13831" width="9.375" style="120" customWidth="1"/>
    <col min="13832" max="13832" width="12.625" style="120" customWidth="1"/>
    <col min="13833" max="13835" width="9.375" style="120" customWidth="1"/>
    <col min="13836" max="13836" width="12.625" style="120" customWidth="1"/>
    <col min="13837" max="14081" width="9" style="120"/>
    <col min="14082" max="14082" width="4.25" style="120" customWidth="1"/>
    <col min="14083" max="14083" width="33.75" style="120" customWidth="1"/>
    <col min="14084" max="14084" width="11.375" style="120" customWidth="1"/>
    <col min="14085" max="14087" width="9.375" style="120" customWidth="1"/>
    <col min="14088" max="14088" width="12.625" style="120" customWidth="1"/>
    <col min="14089" max="14091" width="9.375" style="120" customWidth="1"/>
    <col min="14092" max="14092" width="12.625" style="120" customWidth="1"/>
    <col min="14093" max="14337" width="9" style="120"/>
    <col min="14338" max="14338" width="4.25" style="120" customWidth="1"/>
    <col min="14339" max="14339" width="33.75" style="120" customWidth="1"/>
    <col min="14340" max="14340" width="11.375" style="120" customWidth="1"/>
    <col min="14341" max="14343" width="9.375" style="120" customWidth="1"/>
    <col min="14344" max="14344" width="12.625" style="120" customWidth="1"/>
    <col min="14345" max="14347" width="9.375" style="120" customWidth="1"/>
    <col min="14348" max="14348" width="12.625" style="120" customWidth="1"/>
    <col min="14349" max="14593" width="9" style="120"/>
    <col min="14594" max="14594" width="4.25" style="120" customWidth="1"/>
    <col min="14595" max="14595" width="33.75" style="120" customWidth="1"/>
    <col min="14596" max="14596" width="11.375" style="120" customWidth="1"/>
    <col min="14597" max="14599" width="9.375" style="120" customWidth="1"/>
    <col min="14600" max="14600" width="12.625" style="120" customWidth="1"/>
    <col min="14601" max="14603" width="9.375" style="120" customWidth="1"/>
    <col min="14604" max="14604" width="12.625" style="120" customWidth="1"/>
    <col min="14605" max="14849" width="9" style="120"/>
    <col min="14850" max="14850" width="4.25" style="120" customWidth="1"/>
    <col min="14851" max="14851" width="33.75" style="120" customWidth="1"/>
    <col min="14852" max="14852" width="11.375" style="120" customWidth="1"/>
    <col min="14853" max="14855" width="9.375" style="120" customWidth="1"/>
    <col min="14856" max="14856" width="12.625" style="120" customWidth="1"/>
    <col min="14857" max="14859" width="9.375" style="120" customWidth="1"/>
    <col min="14860" max="14860" width="12.625" style="120" customWidth="1"/>
    <col min="14861" max="15105" width="9" style="120"/>
    <col min="15106" max="15106" width="4.25" style="120" customWidth="1"/>
    <col min="15107" max="15107" width="33.75" style="120" customWidth="1"/>
    <col min="15108" max="15108" width="11.375" style="120" customWidth="1"/>
    <col min="15109" max="15111" width="9.375" style="120" customWidth="1"/>
    <col min="15112" max="15112" width="12.625" style="120" customWidth="1"/>
    <col min="15113" max="15115" width="9.375" style="120" customWidth="1"/>
    <col min="15116" max="15116" width="12.625" style="120" customWidth="1"/>
    <col min="15117" max="15361" width="9" style="120"/>
    <col min="15362" max="15362" width="4.25" style="120" customWidth="1"/>
    <col min="15363" max="15363" width="33.75" style="120" customWidth="1"/>
    <col min="15364" max="15364" width="11.375" style="120" customWidth="1"/>
    <col min="15365" max="15367" width="9.375" style="120" customWidth="1"/>
    <col min="15368" max="15368" width="12.625" style="120" customWidth="1"/>
    <col min="15369" max="15371" width="9.375" style="120" customWidth="1"/>
    <col min="15372" max="15372" width="12.625" style="120" customWidth="1"/>
    <col min="15373" max="15617" width="9" style="120"/>
    <col min="15618" max="15618" width="4.25" style="120" customWidth="1"/>
    <col min="15619" max="15619" width="33.75" style="120" customWidth="1"/>
    <col min="15620" max="15620" width="11.375" style="120" customWidth="1"/>
    <col min="15621" max="15623" width="9.375" style="120" customWidth="1"/>
    <col min="15624" max="15624" width="12.625" style="120" customWidth="1"/>
    <col min="15625" max="15627" width="9.375" style="120" customWidth="1"/>
    <col min="15628" max="15628" width="12.625" style="120" customWidth="1"/>
    <col min="15629" max="15873" width="9" style="120"/>
    <col min="15874" max="15874" width="4.25" style="120" customWidth="1"/>
    <col min="15875" max="15875" width="33.75" style="120" customWidth="1"/>
    <col min="15876" max="15876" width="11.375" style="120" customWidth="1"/>
    <col min="15877" max="15879" width="9.375" style="120" customWidth="1"/>
    <col min="15880" max="15880" width="12.625" style="120" customWidth="1"/>
    <col min="15881" max="15883" width="9.375" style="120" customWidth="1"/>
    <col min="15884" max="15884" width="12.625" style="120" customWidth="1"/>
    <col min="15885" max="16129" width="9" style="120"/>
    <col min="16130" max="16130" width="4.25" style="120" customWidth="1"/>
    <col min="16131" max="16131" width="33.75" style="120" customWidth="1"/>
    <col min="16132" max="16132" width="11.375" style="120" customWidth="1"/>
    <col min="16133" max="16135" width="9.375" style="120" customWidth="1"/>
    <col min="16136" max="16136" width="12.625" style="120" customWidth="1"/>
    <col min="16137" max="16139" width="9.375" style="120" customWidth="1"/>
    <col min="16140" max="16140" width="12.625" style="120" customWidth="1"/>
    <col min="16141" max="16384" width="9" style="120"/>
  </cols>
  <sheetData>
    <row r="1" spans="1:13">
      <c r="A1" s="719" t="s">
        <v>468</v>
      </c>
      <c r="B1" s="719"/>
      <c r="M1" s="120" t="s">
        <v>483</v>
      </c>
    </row>
    <row r="2" spans="1:13" ht="24" customHeight="1">
      <c r="A2" s="695" t="s">
        <v>504</v>
      </c>
      <c r="B2" s="695"/>
      <c r="C2" s="695"/>
      <c r="D2" s="695"/>
      <c r="E2" s="695"/>
      <c r="F2" s="695"/>
      <c r="G2" s="695"/>
      <c r="H2" s="695"/>
      <c r="I2" s="695"/>
      <c r="J2" s="695"/>
      <c r="K2" s="695"/>
      <c r="L2" s="695"/>
      <c r="M2" s="695"/>
    </row>
    <row r="3" spans="1:13" ht="24" customHeight="1">
      <c r="A3" s="720"/>
      <c r="B3" s="720"/>
      <c r="C3" s="121"/>
      <c r="L3" s="699" t="s">
        <v>465</v>
      </c>
      <c r="M3" s="699"/>
    </row>
    <row r="4" spans="1:13" ht="40.5" customHeight="1">
      <c r="A4" s="721" t="s">
        <v>22</v>
      </c>
      <c r="B4" s="721" t="s">
        <v>47</v>
      </c>
      <c r="C4" s="696" t="s">
        <v>486</v>
      </c>
      <c r="D4" s="721" t="s">
        <v>484</v>
      </c>
      <c r="E4" s="721"/>
      <c r="F4" s="721"/>
      <c r="G4" s="721"/>
      <c r="H4" s="721"/>
      <c r="I4" s="721" t="s">
        <v>485</v>
      </c>
      <c r="J4" s="721"/>
      <c r="K4" s="721"/>
      <c r="L4" s="721"/>
      <c r="M4" s="721"/>
    </row>
    <row r="5" spans="1:13" ht="40.5" customHeight="1">
      <c r="A5" s="721"/>
      <c r="B5" s="721"/>
      <c r="C5" s="697"/>
      <c r="D5" s="696" t="s">
        <v>4</v>
      </c>
      <c r="E5" s="722" t="s">
        <v>3</v>
      </c>
      <c r="F5" s="723"/>
      <c r="G5" s="724"/>
      <c r="H5" s="696" t="s">
        <v>482</v>
      </c>
      <c r="I5" s="696" t="s">
        <v>4</v>
      </c>
      <c r="J5" s="722" t="s">
        <v>3</v>
      </c>
      <c r="K5" s="723"/>
      <c r="L5" s="724"/>
      <c r="M5" s="696" t="s">
        <v>482</v>
      </c>
    </row>
    <row r="6" spans="1:13" ht="111" customHeight="1">
      <c r="A6" s="721"/>
      <c r="B6" s="721"/>
      <c r="C6" s="698"/>
      <c r="D6" s="698"/>
      <c r="E6" s="442" t="s">
        <v>479</v>
      </c>
      <c r="F6" s="442" t="s">
        <v>480</v>
      </c>
      <c r="G6" s="442" t="s">
        <v>481</v>
      </c>
      <c r="H6" s="698"/>
      <c r="I6" s="698"/>
      <c r="J6" s="442" t="s">
        <v>479</v>
      </c>
      <c r="K6" s="442" t="s">
        <v>480</v>
      </c>
      <c r="L6" s="442" t="s">
        <v>481</v>
      </c>
      <c r="M6" s="698"/>
    </row>
    <row r="7" spans="1:13">
      <c r="A7" s="443" t="s">
        <v>6</v>
      </c>
      <c r="B7" s="443" t="s">
        <v>7</v>
      </c>
      <c r="C7" s="443" t="s">
        <v>487</v>
      </c>
      <c r="D7" s="443">
        <v>2</v>
      </c>
      <c r="E7" s="443">
        <v>3</v>
      </c>
      <c r="F7" s="443">
        <v>4</v>
      </c>
      <c r="G7" s="443">
        <v>5</v>
      </c>
      <c r="H7" s="443">
        <v>6</v>
      </c>
      <c r="I7" s="443">
        <v>7</v>
      </c>
      <c r="J7" s="443">
        <v>8</v>
      </c>
      <c r="K7" s="443">
        <v>9</v>
      </c>
      <c r="L7" s="443">
        <v>10</v>
      </c>
      <c r="M7" s="443">
        <v>11</v>
      </c>
    </row>
    <row r="8" spans="1:13" s="83" customFormat="1" ht="27.75" customHeight="1">
      <c r="A8" s="91"/>
      <c r="B8" s="444" t="s">
        <v>28</v>
      </c>
      <c r="C8" s="456"/>
      <c r="D8" s="456"/>
      <c r="E8" s="456"/>
      <c r="F8" s="445"/>
      <c r="G8" s="456"/>
      <c r="H8" s="456"/>
      <c r="I8" s="456"/>
      <c r="J8" s="445"/>
      <c r="K8" s="454"/>
      <c r="L8" s="454"/>
      <c r="M8" s="451"/>
    </row>
    <row r="9" spans="1:13" s="83" customFormat="1" ht="27.75" customHeight="1">
      <c r="A9" s="455"/>
      <c r="B9" s="313" t="s">
        <v>62</v>
      </c>
      <c r="C9" s="457"/>
      <c r="D9" s="457"/>
      <c r="E9" s="457"/>
      <c r="F9" s="458"/>
      <c r="G9" s="457"/>
      <c r="H9" s="457"/>
      <c r="I9" s="457"/>
      <c r="J9" s="458"/>
      <c r="K9" s="428"/>
      <c r="L9" s="428"/>
      <c r="M9" s="459"/>
    </row>
    <row r="10" spans="1:13" s="83" customFormat="1" ht="27.75" customHeight="1">
      <c r="A10" s="455"/>
      <c r="B10" s="419" t="s">
        <v>460</v>
      </c>
      <c r="C10" s="457"/>
      <c r="D10" s="457"/>
      <c r="E10" s="457"/>
      <c r="F10" s="458"/>
      <c r="G10" s="457"/>
      <c r="H10" s="457"/>
      <c r="I10" s="457"/>
      <c r="J10" s="458"/>
      <c r="K10" s="428"/>
      <c r="L10" s="428"/>
      <c r="M10" s="459"/>
    </row>
    <row r="11" spans="1:13" s="83" customFormat="1" ht="27.75" customHeight="1">
      <c r="A11" s="455"/>
      <c r="B11" s="419" t="s">
        <v>461</v>
      </c>
      <c r="C11" s="457"/>
      <c r="D11" s="457"/>
      <c r="E11" s="457"/>
      <c r="F11" s="458"/>
      <c r="G11" s="457"/>
      <c r="H11" s="457"/>
      <c r="I11" s="457"/>
      <c r="J11" s="458"/>
      <c r="K11" s="428"/>
      <c r="L11" s="428"/>
      <c r="M11" s="459"/>
    </row>
    <row r="12" spans="1:13" s="83" customFormat="1" ht="27.75" customHeight="1">
      <c r="A12" s="455"/>
      <c r="B12" s="313" t="s">
        <v>65</v>
      </c>
      <c r="C12" s="457"/>
      <c r="D12" s="457"/>
      <c r="E12" s="457"/>
      <c r="F12" s="458"/>
      <c r="G12" s="457"/>
      <c r="H12" s="457"/>
      <c r="I12" s="457"/>
      <c r="J12" s="458"/>
      <c r="K12" s="428"/>
      <c r="L12" s="428"/>
      <c r="M12" s="459"/>
    </row>
    <row r="13" spans="1:13" s="83" customFormat="1" ht="27.75" customHeight="1">
      <c r="A13" s="455"/>
      <c r="B13" s="419" t="s">
        <v>489</v>
      </c>
      <c r="C13" s="457"/>
      <c r="D13" s="457"/>
      <c r="E13" s="457"/>
      <c r="F13" s="458"/>
      <c r="G13" s="457"/>
      <c r="H13" s="457"/>
      <c r="I13" s="457"/>
      <c r="J13" s="458"/>
      <c r="K13" s="428"/>
      <c r="L13" s="428"/>
      <c r="M13" s="459"/>
    </row>
    <row r="14" spans="1:13" s="89" customFormat="1" ht="27.75" customHeight="1">
      <c r="A14" s="432" t="s">
        <v>473</v>
      </c>
      <c r="B14" s="433" t="s">
        <v>474</v>
      </c>
      <c r="C14" s="86"/>
      <c r="D14" s="87"/>
      <c r="E14" s="86"/>
      <c r="F14" s="86"/>
      <c r="G14" s="86"/>
      <c r="H14" s="87"/>
      <c r="I14" s="86"/>
      <c r="J14" s="86"/>
      <c r="K14" s="429"/>
      <c r="L14" s="429"/>
      <c r="M14" s="452"/>
    </row>
    <row r="15" spans="1:13" s="89" customFormat="1" ht="27.75" customHeight="1">
      <c r="A15" s="434"/>
      <c r="B15" s="435" t="s">
        <v>475</v>
      </c>
      <c r="C15" s="86"/>
      <c r="D15" s="87"/>
      <c r="E15" s="86"/>
      <c r="F15" s="86"/>
      <c r="G15" s="86"/>
      <c r="H15" s="87"/>
      <c r="I15" s="86"/>
      <c r="J15" s="86"/>
      <c r="K15" s="429"/>
      <c r="L15" s="429"/>
      <c r="M15" s="452"/>
    </row>
    <row r="16" spans="1:13" s="89" customFormat="1" ht="27.75" customHeight="1">
      <c r="A16" s="436"/>
      <c r="B16" s="435" t="s">
        <v>458</v>
      </c>
      <c r="C16" s="86"/>
      <c r="D16" s="87"/>
      <c r="E16" s="86"/>
      <c r="F16" s="86"/>
      <c r="G16" s="86"/>
      <c r="H16" s="87"/>
      <c r="I16" s="86"/>
      <c r="J16" s="86"/>
      <c r="K16" s="429"/>
      <c r="L16" s="429"/>
      <c r="M16" s="452"/>
    </row>
    <row r="17" spans="1:13" s="89" customFormat="1" ht="27.75" customHeight="1">
      <c r="A17" s="436" t="s">
        <v>476</v>
      </c>
      <c r="B17" s="437" t="s">
        <v>477</v>
      </c>
      <c r="C17" s="86"/>
      <c r="D17" s="87"/>
      <c r="E17" s="86"/>
      <c r="F17" s="86"/>
      <c r="G17" s="86"/>
      <c r="H17" s="87"/>
      <c r="I17" s="86"/>
      <c r="J17" s="86"/>
      <c r="K17" s="429"/>
      <c r="L17" s="429"/>
      <c r="M17" s="452"/>
    </row>
    <row r="18" spans="1:13" s="89" customFormat="1" ht="27.75" customHeight="1">
      <c r="A18" s="328">
        <v>1</v>
      </c>
      <c r="B18" s="329" t="s">
        <v>462</v>
      </c>
      <c r="C18" s="86"/>
      <c r="D18" s="87"/>
      <c r="E18" s="86"/>
      <c r="F18" s="86"/>
      <c r="G18" s="86"/>
      <c r="H18" s="87"/>
      <c r="I18" s="86"/>
      <c r="J18" s="86"/>
      <c r="K18" s="429"/>
      <c r="L18" s="429"/>
      <c r="M18" s="452"/>
    </row>
    <row r="19" spans="1:13" s="89" customFormat="1" ht="27.75" customHeight="1">
      <c r="A19" s="328"/>
      <c r="B19" s="329" t="s">
        <v>458</v>
      </c>
      <c r="C19" s="86"/>
      <c r="D19" s="87"/>
      <c r="E19" s="86"/>
      <c r="F19" s="86"/>
      <c r="G19" s="86"/>
      <c r="H19" s="87"/>
      <c r="I19" s="86"/>
      <c r="J19" s="86"/>
      <c r="K19" s="429"/>
      <c r="L19" s="429"/>
      <c r="M19" s="452"/>
    </row>
    <row r="20" spans="1:13" s="89" customFormat="1" ht="27.75" customHeight="1">
      <c r="A20" s="328">
        <v>2</v>
      </c>
      <c r="B20" s="329" t="s">
        <v>463</v>
      </c>
      <c r="C20" s="86"/>
      <c r="D20" s="87"/>
      <c r="E20" s="86"/>
      <c r="F20" s="86"/>
      <c r="G20" s="86"/>
      <c r="H20" s="87"/>
      <c r="I20" s="86"/>
      <c r="J20" s="86"/>
      <c r="K20" s="429"/>
      <c r="L20" s="429"/>
      <c r="M20" s="452"/>
    </row>
    <row r="21" spans="1:13" s="89" customFormat="1" ht="27.75" customHeight="1">
      <c r="A21" s="446"/>
      <c r="B21" s="447" t="s">
        <v>458</v>
      </c>
      <c r="C21" s="448"/>
      <c r="D21" s="449"/>
      <c r="E21" s="448"/>
      <c r="F21" s="448"/>
      <c r="G21" s="448"/>
      <c r="H21" s="449"/>
      <c r="I21" s="448"/>
      <c r="J21" s="448"/>
      <c r="K21" s="450"/>
      <c r="L21" s="450"/>
      <c r="M21" s="453"/>
    </row>
    <row r="22" spans="1:13" ht="24" customHeight="1"/>
    <row r="23" spans="1:13" ht="24" customHeight="1"/>
    <row r="24" spans="1:13" ht="24" customHeight="1"/>
    <row r="25" spans="1:13" ht="24" customHeight="1"/>
    <row r="26" spans="1:13" ht="24" customHeight="1"/>
    <row r="27" spans="1:13" ht="24" customHeight="1"/>
    <row r="28" spans="1:13" ht="24" customHeight="1"/>
    <row r="29" spans="1:13" ht="24" customHeight="1"/>
    <row r="30" spans="1:13" ht="24" customHeight="1"/>
    <row r="31" spans="1:13" ht="24" customHeight="1"/>
    <row r="32" spans="1:13" ht="24" customHeight="1"/>
    <row r="33" ht="24" customHeight="1"/>
    <row r="34" ht="3.75" customHeight="1"/>
  </sheetData>
  <mergeCells count="15">
    <mergeCell ref="J5:L5"/>
    <mergeCell ref="M5:M6"/>
    <mergeCell ref="A2:M2"/>
    <mergeCell ref="L3:M3"/>
    <mergeCell ref="A4:A6"/>
    <mergeCell ref="I4:M4"/>
    <mergeCell ref="I5:I6"/>
    <mergeCell ref="A1:B1"/>
    <mergeCell ref="A3:B3"/>
    <mergeCell ref="B4:B6"/>
    <mergeCell ref="C4:C6"/>
    <mergeCell ref="D4:H4"/>
    <mergeCell ref="D5:D6"/>
    <mergeCell ref="E5:G5"/>
    <mergeCell ref="H5:H6"/>
  </mergeCells>
  <printOptions horizontalCentered="1"/>
  <pageMargins left="0.23622047244094499" right="0.196850393700787" top="0.47244094488188998" bottom="0.15748031496063" header="0.31496062992126" footer="0.15748031496063"/>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2"/>
  <sheetViews>
    <sheetView view="pageBreakPreview" zoomScale="60" zoomScaleNormal="85" workbookViewId="0">
      <selection activeCell="H48" sqref="H48"/>
    </sheetView>
  </sheetViews>
  <sheetFormatPr defaultRowHeight="12.75"/>
  <cols>
    <col min="1" max="1" width="5.375" style="99" customWidth="1"/>
    <col min="2" max="2" width="35.75" style="97" customWidth="1"/>
    <col min="3" max="3" width="12.125" style="97" customWidth="1"/>
    <col min="4" max="4" width="7.375" style="97" customWidth="1"/>
    <col min="5" max="5" width="8.25" style="97" customWidth="1"/>
    <col min="6" max="6" width="7.375" style="97" customWidth="1"/>
    <col min="7" max="7" width="8.375" style="97" customWidth="1"/>
    <col min="8" max="8" width="7.375" style="97" customWidth="1"/>
    <col min="9" max="9" width="8.375" style="97" customWidth="1"/>
    <col min="10" max="10" width="7.375" style="97" customWidth="1"/>
    <col min="11" max="11" width="9.25" style="97" customWidth="1"/>
    <col min="12" max="14" width="7.375" style="97" customWidth="1"/>
    <col min="15" max="15" width="8.75" style="97" customWidth="1"/>
    <col min="16" max="16" width="7.375" style="97" customWidth="1"/>
    <col min="17" max="17" width="8.875" style="97" customWidth="1"/>
    <col min="18" max="18" width="7.375" style="97" customWidth="1"/>
    <col min="19" max="19" width="8.875" style="97" customWidth="1"/>
    <col min="20" max="23" width="7.375" style="97" customWidth="1"/>
    <col min="24" max="255" width="9" style="97"/>
    <col min="256" max="256" width="5.375" style="97" customWidth="1"/>
    <col min="257" max="257" width="35.75" style="97" customWidth="1"/>
    <col min="258" max="266" width="7.375" style="97" customWidth="1"/>
    <col min="267" max="267" width="9.25" style="97" customWidth="1"/>
    <col min="268" max="279" width="7.375" style="97" customWidth="1"/>
    <col min="280" max="511" width="9" style="97"/>
    <col min="512" max="512" width="5.375" style="97" customWidth="1"/>
    <col min="513" max="513" width="35.75" style="97" customWidth="1"/>
    <col min="514" max="522" width="7.375" style="97" customWidth="1"/>
    <col min="523" max="523" width="9.25" style="97" customWidth="1"/>
    <col min="524" max="535" width="7.375" style="97" customWidth="1"/>
    <col min="536" max="767" width="9" style="97"/>
    <col min="768" max="768" width="5.375" style="97" customWidth="1"/>
    <col min="769" max="769" width="35.75" style="97" customWidth="1"/>
    <col min="770" max="778" width="7.375" style="97" customWidth="1"/>
    <col min="779" max="779" width="9.25" style="97" customWidth="1"/>
    <col min="780" max="791" width="7.375" style="97" customWidth="1"/>
    <col min="792" max="1023" width="9" style="97"/>
    <col min="1024" max="1024" width="5.375" style="97" customWidth="1"/>
    <col min="1025" max="1025" width="35.75" style="97" customWidth="1"/>
    <col min="1026" max="1034" width="7.375" style="97" customWidth="1"/>
    <col min="1035" max="1035" width="9.25" style="97" customWidth="1"/>
    <col min="1036" max="1047" width="7.375" style="97" customWidth="1"/>
    <col min="1048" max="1279" width="9" style="97"/>
    <col min="1280" max="1280" width="5.375" style="97" customWidth="1"/>
    <col min="1281" max="1281" width="35.75" style="97" customWidth="1"/>
    <col min="1282" max="1290" width="7.375" style="97" customWidth="1"/>
    <col min="1291" max="1291" width="9.25" style="97" customWidth="1"/>
    <col min="1292" max="1303" width="7.375" style="97" customWidth="1"/>
    <col min="1304" max="1535" width="9" style="97"/>
    <col min="1536" max="1536" width="5.375" style="97" customWidth="1"/>
    <col min="1537" max="1537" width="35.75" style="97" customWidth="1"/>
    <col min="1538" max="1546" width="7.375" style="97" customWidth="1"/>
    <col min="1547" max="1547" width="9.25" style="97" customWidth="1"/>
    <col min="1548" max="1559" width="7.375" style="97" customWidth="1"/>
    <col min="1560" max="1791" width="9" style="97"/>
    <col min="1792" max="1792" width="5.375" style="97" customWidth="1"/>
    <col min="1793" max="1793" width="35.75" style="97" customWidth="1"/>
    <col min="1794" max="1802" width="7.375" style="97" customWidth="1"/>
    <col min="1803" max="1803" width="9.25" style="97" customWidth="1"/>
    <col min="1804" max="1815" width="7.375" style="97" customWidth="1"/>
    <col min="1816" max="2047" width="9" style="97"/>
    <col min="2048" max="2048" width="5.375" style="97" customWidth="1"/>
    <col min="2049" max="2049" width="35.75" style="97" customWidth="1"/>
    <col min="2050" max="2058" width="7.375" style="97" customWidth="1"/>
    <col min="2059" max="2059" width="9.25" style="97" customWidth="1"/>
    <col min="2060" max="2071" width="7.375" style="97" customWidth="1"/>
    <col min="2072" max="2303" width="9" style="97"/>
    <col min="2304" max="2304" width="5.375" style="97" customWidth="1"/>
    <col min="2305" max="2305" width="35.75" style="97" customWidth="1"/>
    <col min="2306" max="2314" width="7.375" style="97" customWidth="1"/>
    <col min="2315" max="2315" width="9.25" style="97" customWidth="1"/>
    <col min="2316" max="2327" width="7.375" style="97" customWidth="1"/>
    <col min="2328" max="2559" width="9" style="97"/>
    <col min="2560" max="2560" width="5.375" style="97" customWidth="1"/>
    <col min="2561" max="2561" width="35.75" style="97" customWidth="1"/>
    <col min="2562" max="2570" width="7.375" style="97" customWidth="1"/>
    <col min="2571" max="2571" width="9.25" style="97" customWidth="1"/>
    <col min="2572" max="2583" width="7.375" style="97" customWidth="1"/>
    <col min="2584" max="2815" width="9" style="97"/>
    <col min="2816" max="2816" width="5.375" style="97" customWidth="1"/>
    <col min="2817" max="2817" width="35.75" style="97" customWidth="1"/>
    <col min="2818" max="2826" width="7.375" style="97" customWidth="1"/>
    <col min="2827" max="2827" width="9.25" style="97" customWidth="1"/>
    <col min="2828" max="2839" width="7.375" style="97" customWidth="1"/>
    <col min="2840" max="3071" width="9" style="97"/>
    <col min="3072" max="3072" width="5.375" style="97" customWidth="1"/>
    <col min="3073" max="3073" width="35.75" style="97" customWidth="1"/>
    <col min="3074" max="3082" width="7.375" style="97" customWidth="1"/>
    <col min="3083" max="3083" width="9.25" style="97" customWidth="1"/>
    <col min="3084" max="3095" width="7.375" style="97" customWidth="1"/>
    <col min="3096" max="3327" width="9" style="97"/>
    <col min="3328" max="3328" width="5.375" style="97" customWidth="1"/>
    <col min="3329" max="3329" width="35.75" style="97" customWidth="1"/>
    <col min="3330" max="3338" width="7.375" style="97" customWidth="1"/>
    <col min="3339" max="3339" width="9.25" style="97" customWidth="1"/>
    <col min="3340" max="3351" width="7.375" style="97" customWidth="1"/>
    <col min="3352" max="3583" width="9" style="97"/>
    <col min="3584" max="3584" width="5.375" style="97" customWidth="1"/>
    <col min="3585" max="3585" width="35.75" style="97" customWidth="1"/>
    <col min="3586" max="3594" width="7.375" style="97" customWidth="1"/>
    <col min="3595" max="3595" width="9.25" style="97" customWidth="1"/>
    <col min="3596" max="3607" width="7.375" style="97" customWidth="1"/>
    <col min="3608" max="3839" width="9" style="97"/>
    <col min="3840" max="3840" width="5.375" style="97" customWidth="1"/>
    <col min="3841" max="3841" width="35.75" style="97" customWidth="1"/>
    <col min="3842" max="3850" width="7.375" style="97" customWidth="1"/>
    <col min="3851" max="3851" width="9.25" style="97" customWidth="1"/>
    <col min="3852" max="3863" width="7.375" style="97" customWidth="1"/>
    <col min="3864" max="4095" width="9" style="97"/>
    <col min="4096" max="4096" width="5.375" style="97" customWidth="1"/>
    <col min="4097" max="4097" width="35.75" style="97" customWidth="1"/>
    <col min="4098" max="4106" width="7.375" style="97" customWidth="1"/>
    <col min="4107" max="4107" width="9.25" style="97" customWidth="1"/>
    <col min="4108" max="4119" width="7.375" style="97" customWidth="1"/>
    <col min="4120" max="4351" width="9" style="97"/>
    <col min="4352" max="4352" width="5.375" style="97" customWidth="1"/>
    <col min="4353" max="4353" width="35.75" style="97" customWidth="1"/>
    <col min="4354" max="4362" width="7.375" style="97" customWidth="1"/>
    <col min="4363" max="4363" width="9.25" style="97" customWidth="1"/>
    <col min="4364" max="4375" width="7.375" style="97" customWidth="1"/>
    <col min="4376" max="4607" width="9" style="97"/>
    <col min="4608" max="4608" width="5.375" style="97" customWidth="1"/>
    <col min="4609" max="4609" width="35.75" style="97" customWidth="1"/>
    <col min="4610" max="4618" width="7.375" style="97" customWidth="1"/>
    <col min="4619" max="4619" width="9.25" style="97" customWidth="1"/>
    <col min="4620" max="4631" width="7.375" style="97" customWidth="1"/>
    <col min="4632" max="4863" width="9" style="97"/>
    <col min="4864" max="4864" width="5.375" style="97" customWidth="1"/>
    <col min="4865" max="4865" width="35.75" style="97" customWidth="1"/>
    <col min="4866" max="4874" width="7.375" style="97" customWidth="1"/>
    <col min="4875" max="4875" width="9.25" style="97" customWidth="1"/>
    <col min="4876" max="4887" width="7.375" style="97" customWidth="1"/>
    <col min="4888" max="5119" width="9" style="97"/>
    <col min="5120" max="5120" width="5.375" style="97" customWidth="1"/>
    <col min="5121" max="5121" width="35.75" style="97" customWidth="1"/>
    <col min="5122" max="5130" width="7.375" style="97" customWidth="1"/>
    <col min="5131" max="5131" width="9.25" style="97" customWidth="1"/>
    <col min="5132" max="5143" width="7.375" style="97" customWidth="1"/>
    <col min="5144" max="5375" width="9" style="97"/>
    <col min="5376" max="5376" width="5.375" style="97" customWidth="1"/>
    <col min="5377" max="5377" width="35.75" style="97" customWidth="1"/>
    <col min="5378" max="5386" width="7.375" style="97" customWidth="1"/>
    <col min="5387" max="5387" width="9.25" style="97" customWidth="1"/>
    <col min="5388" max="5399" width="7.375" style="97" customWidth="1"/>
    <col min="5400" max="5631" width="9" style="97"/>
    <col min="5632" max="5632" width="5.375" style="97" customWidth="1"/>
    <col min="5633" max="5633" width="35.75" style="97" customWidth="1"/>
    <col min="5634" max="5642" width="7.375" style="97" customWidth="1"/>
    <col min="5643" max="5643" width="9.25" style="97" customWidth="1"/>
    <col min="5644" max="5655" width="7.375" style="97" customWidth="1"/>
    <col min="5656" max="5887" width="9" style="97"/>
    <col min="5888" max="5888" width="5.375" style="97" customWidth="1"/>
    <col min="5889" max="5889" width="35.75" style="97" customWidth="1"/>
    <col min="5890" max="5898" width="7.375" style="97" customWidth="1"/>
    <col min="5899" max="5899" width="9.25" style="97" customWidth="1"/>
    <col min="5900" max="5911" width="7.375" style="97" customWidth="1"/>
    <col min="5912" max="6143" width="9" style="97"/>
    <col min="6144" max="6144" width="5.375" style="97" customWidth="1"/>
    <col min="6145" max="6145" width="35.75" style="97" customWidth="1"/>
    <col min="6146" max="6154" width="7.375" style="97" customWidth="1"/>
    <col min="6155" max="6155" width="9.25" style="97" customWidth="1"/>
    <col min="6156" max="6167" width="7.375" style="97" customWidth="1"/>
    <col min="6168" max="6399" width="9" style="97"/>
    <col min="6400" max="6400" width="5.375" style="97" customWidth="1"/>
    <col min="6401" max="6401" width="35.75" style="97" customWidth="1"/>
    <col min="6402" max="6410" width="7.375" style="97" customWidth="1"/>
    <col min="6411" max="6411" width="9.25" style="97" customWidth="1"/>
    <col min="6412" max="6423" width="7.375" style="97" customWidth="1"/>
    <col min="6424" max="6655" width="9" style="97"/>
    <col min="6656" max="6656" width="5.375" style="97" customWidth="1"/>
    <col min="6657" max="6657" width="35.75" style="97" customWidth="1"/>
    <col min="6658" max="6666" width="7.375" style="97" customWidth="1"/>
    <col min="6667" max="6667" width="9.25" style="97" customWidth="1"/>
    <col min="6668" max="6679" width="7.375" style="97" customWidth="1"/>
    <col min="6680" max="6911" width="9" style="97"/>
    <col min="6912" max="6912" width="5.375" style="97" customWidth="1"/>
    <col min="6913" max="6913" width="35.75" style="97" customWidth="1"/>
    <col min="6914" max="6922" width="7.375" style="97" customWidth="1"/>
    <col min="6923" max="6923" width="9.25" style="97" customWidth="1"/>
    <col min="6924" max="6935" width="7.375" style="97" customWidth="1"/>
    <col min="6936" max="7167" width="9" style="97"/>
    <col min="7168" max="7168" width="5.375" style="97" customWidth="1"/>
    <col min="7169" max="7169" width="35.75" style="97" customWidth="1"/>
    <col min="7170" max="7178" width="7.375" style="97" customWidth="1"/>
    <col min="7179" max="7179" width="9.25" style="97" customWidth="1"/>
    <col min="7180" max="7191" width="7.375" style="97" customWidth="1"/>
    <col min="7192" max="7423" width="9" style="97"/>
    <col min="7424" max="7424" width="5.375" style="97" customWidth="1"/>
    <col min="7425" max="7425" width="35.75" style="97" customWidth="1"/>
    <col min="7426" max="7434" width="7.375" style="97" customWidth="1"/>
    <col min="7435" max="7435" width="9.25" style="97" customWidth="1"/>
    <col min="7436" max="7447" width="7.375" style="97" customWidth="1"/>
    <col min="7448" max="7679" width="9" style="97"/>
    <col min="7680" max="7680" width="5.375" style="97" customWidth="1"/>
    <col min="7681" max="7681" width="35.75" style="97" customWidth="1"/>
    <col min="7682" max="7690" width="7.375" style="97" customWidth="1"/>
    <col min="7691" max="7691" width="9.25" style="97" customWidth="1"/>
    <col min="7692" max="7703" width="7.375" style="97" customWidth="1"/>
    <col min="7704" max="7935" width="9" style="97"/>
    <col min="7936" max="7936" width="5.375" style="97" customWidth="1"/>
    <col min="7937" max="7937" width="35.75" style="97" customWidth="1"/>
    <col min="7938" max="7946" width="7.375" style="97" customWidth="1"/>
    <col min="7947" max="7947" width="9.25" style="97" customWidth="1"/>
    <col min="7948" max="7959" width="7.375" style="97" customWidth="1"/>
    <col min="7960" max="8191" width="9" style="97"/>
    <col min="8192" max="8192" width="5.375" style="97" customWidth="1"/>
    <col min="8193" max="8193" width="35.75" style="97" customWidth="1"/>
    <col min="8194" max="8202" width="7.375" style="97" customWidth="1"/>
    <col min="8203" max="8203" width="9.25" style="97" customWidth="1"/>
    <col min="8204" max="8215" width="7.375" style="97" customWidth="1"/>
    <col min="8216" max="8447" width="9" style="97"/>
    <col min="8448" max="8448" width="5.375" style="97" customWidth="1"/>
    <col min="8449" max="8449" width="35.75" style="97" customWidth="1"/>
    <col min="8450" max="8458" width="7.375" style="97" customWidth="1"/>
    <col min="8459" max="8459" width="9.25" style="97" customWidth="1"/>
    <col min="8460" max="8471" width="7.375" style="97" customWidth="1"/>
    <col min="8472" max="8703" width="9" style="97"/>
    <col min="8704" max="8704" width="5.375" style="97" customWidth="1"/>
    <col min="8705" max="8705" width="35.75" style="97" customWidth="1"/>
    <col min="8706" max="8714" width="7.375" style="97" customWidth="1"/>
    <col min="8715" max="8715" width="9.25" style="97" customWidth="1"/>
    <col min="8716" max="8727" width="7.375" style="97" customWidth="1"/>
    <col min="8728" max="8959" width="9" style="97"/>
    <col min="8960" max="8960" width="5.375" style="97" customWidth="1"/>
    <col min="8961" max="8961" width="35.75" style="97" customWidth="1"/>
    <col min="8962" max="8970" width="7.375" style="97" customWidth="1"/>
    <col min="8971" max="8971" width="9.25" style="97" customWidth="1"/>
    <col min="8972" max="8983" width="7.375" style="97" customWidth="1"/>
    <col min="8984" max="9215" width="9" style="97"/>
    <col min="9216" max="9216" width="5.375" style="97" customWidth="1"/>
    <col min="9217" max="9217" width="35.75" style="97" customWidth="1"/>
    <col min="9218" max="9226" width="7.375" style="97" customWidth="1"/>
    <col min="9227" max="9227" width="9.25" style="97" customWidth="1"/>
    <col min="9228" max="9239" width="7.375" style="97" customWidth="1"/>
    <col min="9240" max="9471" width="9" style="97"/>
    <col min="9472" max="9472" width="5.375" style="97" customWidth="1"/>
    <col min="9473" max="9473" width="35.75" style="97" customWidth="1"/>
    <col min="9474" max="9482" width="7.375" style="97" customWidth="1"/>
    <col min="9483" max="9483" width="9.25" style="97" customWidth="1"/>
    <col min="9484" max="9495" width="7.375" style="97" customWidth="1"/>
    <col min="9496" max="9727" width="9" style="97"/>
    <col min="9728" max="9728" width="5.375" style="97" customWidth="1"/>
    <col min="9729" max="9729" width="35.75" style="97" customWidth="1"/>
    <col min="9730" max="9738" width="7.375" style="97" customWidth="1"/>
    <col min="9739" max="9739" width="9.25" style="97" customWidth="1"/>
    <col min="9740" max="9751" width="7.375" style="97" customWidth="1"/>
    <col min="9752" max="9983" width="9" style="97"/>
    <col min="9984" max="9984" width="5.375" style="97" customWidth="1"/>
    <col min="9985" max="9985" width="35.75" style="97" customWidth="1"/>
    <col min="9986" max="9994" width="7.375" style="97" customWidth="1"/>
    <col min="9995" max="9995" width="9.25" style="97" customWidth="1"/>
    <col min="9996" max="10007" width="7.375" style="97" customWidth="1"/>
    <col min="10008" max="10239" width="9" style="97"/>
    <col min="10240" max="10240" width="5.375" style="97" customWidth="1"/>
    <col min="10241" max="10241" width="35.75" style="97" customWidth="1"/>
    <col min="10242" max="10250" width="7.375" style="97" customWidth="1"/>
    <col min="10251" max="10251" width="9.25" style="97" customWidth="1"/>
    <col min="10252" max="10263" width="7.375" style="97" customWidth="1"/>
    <col min="10264" max="10495" width="9" style="97"/>
    <col min="10496" max="10496" width="5.375" style="97" customWidth="1"/>
    <col min="10497" max="10497" width="35.75" style="97" customWidth="1"/>
    <col min="10498" max="10506" width="7.375" style="97" customWidth="1"/>
    <col min="10507" max="10507" width="9.25" style="97" customWidth="1"/>
    <col min="10508" max="10519" width="7.375" style="97" customWidth="1"/>
    <col min="10520" max="10751" width="9" style="97"/>
    <col min="10752" max="10752" width="5.375" style="97" customWidth="1"/>
    <col min="10753" max="10753" width="35.75" style="97" customWidth="1"/>
    <col min="10754" max="10762" width="7.375" style="97" customWidth="1"/>
    <col min="10763" max="10763" width="9.25" style="97" customWidth="1"/>
    <col min="10764" max="10775" width="7.375" style="97" customWidth="1"/>
    <col min="10776" max="11007" width="9" style="97"/>
    <col min="11008" max="11008" width="5.375" style="97" customWidth="1"/>
    <col min="11009" max="11009" width="35.75" style="97" customWidth="1"/>
    <col min="11010" max="11018" width="7.375" style="97" customWidth="1"/>
    <col min="11019" max="11019" width="9.25" style="97" customWidth="1"/>
    <col min="11020" max="11031" width="7.375" style="97" customWidth="1"/>
    <col min="11032" max="11263" width="9" style="97"/>
    <col min="11264" max="11264" width="5.375" style="97" customWidth="1"/>
    <col min="11265" max="11265" width="35.75" style="97" customWidth="1"/>
    <col min="11266" max="11274" width="7.375" style="97" customWidth="1"/>
    <col min="11275" max="11275" width="9.25" style="97" customWidth="1"/>
    <col min="11276" max="11287" width="7.375" style="97" customWidth="1"/>
    <col min="11288" max="11519" width="9" style="97"/>
    <col min="11520" max="11520" width="5.375" style="97" customWidth="1"/>
    <col min="11521" max="11521" width="35.75" style="97" customWidth="1"/>
    <col min="11522" max="11530" width="7.375" style="97" customWidth="1"/>
    <col min="11531" max="11531" width="9.25" style="97" customWidth="1"/>
    <col min="11532" max="11543" width="7.375" style="97" customWidth="1"/>
    <col min="11544" max="11775" width="9" style="97"/>
    <col min="11776" max="11776" width="5.375" style="97" customWidth="1"/>
    <col min="11777" max="11777" width="35.75" style="97" customWidth="1"/>
    <col min="11778" max="11786" width="7.375" style="97" customWidth="1"/>
    <col min="11787" max="11787" width="9.25" style="97" customWidth="1"/>
    <col min="11788" max="11799" width="7.375" style="97" customWidth="1"/>
    <col min="11800" max="12031" width="9" style="97"/>
    <col min="12032" max="12032" width="5.375" style="97" customWidth="1"/>
    <col min="12033" max="12033" width="35.75" style="97" customWidth="1"/>
    <col min="12034" max="12042" width="7.375" style="97" customWidth="1"/>
    <col min="12043" max="12043" width="9.25" style="97" customWidth="1"/>
    <col min="12044" max="12055" width="7.375" style="97" customWidth="1"/>
    <col min="12056" max="12287" width="9" style="97"/>
    <col min="12288" max="12288" width="5.375" style="97" customWidth="1"/>
    <col min="12289" max="12289" width="35.75" style="97" customWidth="1"/>
    <col min="12290" max="12298" width="7.375" style="97" customWidth="1"/>
    <col min="12299" max="12299" width="9.25" style="97" customWidth="1"/>
    <col min="12300" max="12311" width="7.375" style="97" customWidth="1"/>
    <col min="12312" max="12543" width="9" style="97"/>
    <col min="12544" max="12544" width="5.375" style="97" customWidth="1"/>
    <col min="12545" max="12545" width="35.75" style="97" customWidth="1"/>
    <col min="12546" max="12554" width="7.375" style="97" customWidth="1"/>
    <col min="12555" max="12555" width="9.25" style="97" customWidth="1"/>
    <col min="12556" max="12567" width="7.375" style="97" customWidth="1"/>
    <col min="12568" max="12799" width="9" style="97"/>
    <col min="12800" max="12800" width="5.375" style="97" customWidth="1"/>
    <col min="12801" max="12801" width="35.75" style="97" customWidth="1"/>
    <col min="12802" max="12810" width="7.375" style="97" customWidth="1"/>
    <col min="12811" max="12811" width="9.25" style="97" customWidth="1"/>
    <col min="12812" max="12823" width="7.375" style="97" customWidth="1"/>
    <col min="12824" max="13055" width="9" style="97"/>
    <col min="13056" max="13056" width="5.375" style="97" customWidth="1"/>
    <col min="13057" max="13057" width="35.75" style="97" customWidth="1"/>
    <col min="13058" max="13066" width="7.375" style="97" customWidth="1"/>
    <col min="13067" max="13067" width="9.25" style="97" customWidth="1"/>
    <col min="13068" max="13079" width="7.375" style="97" customWidth="1"/>
    <col min="13080" max="13311" width="9" style="97"/>
    <col min="13312" max="13312" width="5.375" style="97" customWidth="1"/>
    <col min="13313" max="13313" width="35.75" style="97" customWidth="1"/>
    <col min="13314" max="13322" width="7.375" style="97" customWidth="1"/>
    <col min="13323" max="13323" width="9.25" style="97" customWidth="1"/>
    <col min="13324" max="13335" width="7.375" style="97" customWidth="1"/>
    <col min="13336" max="13567" width="9" style="97"/>
    <col min="13568" max="13568" width="5.375" style="97" customWidth="1"/>
    <col min="13569" max="13569" width="35.75" style="97" customWidth="1"/>
    <col min="13570" max="13578" width="7.375" style="97" customWidth="1"/>
    <col min="13579" max="13579" width="9.25" style="97" customWidth="1"/>
    <col min="13580" max="13591" width="7.375" style="97" customWidth="1"/>
    <col min="13592" max="13823" width="9" style="97"/>
    <col min="13824" max="13824" width="5.375" style="97" customWidth="1"/>
    <col min="13825" max="13825" width="35.75" style="97" customWidth="1"/>
    <col min="13826" max="13834" width="7.375" style="97" customWidth="1"/>
    <col min="13835" max="13835" width="9.25" style="97" customWidth="1"/>
    <col min="13836" max="13847" width="7.375" style="97" customWidth="1"/>
    <col min="13848" max="14079" width="9" style="97"/>
    <col min="14080" max="14080" width="5.375" style="97" customWidth="1"/>
    <col min="14081" max="14081" width="35.75" style="97" customWidth="1"/>
    <col min="14082" max="14090" width="7.375" style="97" customWidth="1"/>
    <col min="14091" max="14091" width="9.25" style="97" customWidth="1"/>
    <col min="14092" max="14103" width="7.375" style="97" customWidth="1"/>
    <col min="14104" max="14335" width="9" style="97"/>
    <col min="14336" max="14336" width="5.375" style="97" customWidth="1"/>
    <col min="14337" max="14337" width="35.75" style="97" customWidth="1"/>
    <col min="14338" max="14346" width="7.375" style="97" customWidth="1"/>
    <col min="14347" max="14347" width="9.25" style="97" customWidth="1"/>
    <col min="14348" max="14359" width="7.375" style="97" customWidth="1"/>
    <col min="14360" max="14591" width="9" style="97"/>
    <col min="14592" max="14592" width="5.375" style="97" customWidth="1"/>
    <col min="14593" max="14593" width="35.75" style="97" customWidth="1"/>
    <col min="14594" max="14602" width="7.375" style="97" customWidth="1"/>
    <col min="14603" max="14603" width="9.25" style="97" customWidth="1"/>
    <col min="14604" max="14615" width="7.375" style="97" customWidth="1"/>
    <col min="14616" max="14847" width="9" style="97"/>
    <col min="14848" max="14848" width="5.375" style="97" customWidth="1"/>
    <col min="14849" max="14849" width="35.75" style="97" customWidth="1"/>
    <col min="14850" max="14858" width="7.375" style="97" customWidth="1"/>
    <col min="14859" max="14859" width="9.25" style="97" customWidth="1"/>
    <col min="14860" max="14871" width="7.375" style="97" customWidth="1"/>
    <col min="14872" max="15103" width="9" style="97"/>
    <col min="15104" max="15104" width="5.375" style="97" customWidth="1"/>
    <col min="15105" max="15105" width="35.75" style="97" customWidth="1"/>
    <col min="15106" max="15114" width="7.375" style="97" customWidth="1"/>
    <col min="15115" max="15115" width="9.25" style="97" customWidth="1"/>
    <col min="15116" max="15127" width="7.375" style="97" customWidth="1"/>
    <col min="15128" max="15359" width="9" style="97"/>
    <col min="15360" max="15360" width="5.375" style="97" customWidth="1"/>
    <col min="15361" max="15361" width="35.75" style="97" customWidth="1"/>
    <col min="15362" max="15370" width="7.375" style="97" customWidth="1"/>
    <col min="15371" max="15371" width="9.25" style="97" customWidth="1"/>
    <col min="15372" max="15383" width="7.375" style="97" customWidth="1"/>
    <col min="15384" max="15615" width="9" style="97"/>
    <col min="15616" max="15616" width="5.375" style="97" customWidth="1"/>
    <col min="15617" max="15617" width="35.75" style="97" customWidth="1"/>
    <col min="15618" max="15626" width="7.375" style="97" customWidth="1"/>
    <col min="15627" max="15627" width="9.25" style="97" customWidth="1"/>
    <col min="15628" max="15639" width="7.375" style="97" customWidth="1"/>
    <col min="15640" max="15871" width="9" style="97"/>
    <col min="15872" max="15872" width="5.375" style="97" customWidth="1"/>
    <col min="15873" max="15873" width="35.75" style="97" customWidth="1"/>
    <col min="15874" max="15882" width="7.375" style="97" customWidth="1"/>
    <col min="15883" max="15883" width="9.25" style="97" customWidth="1"/>
    <col min="15884" max="15895" width="7.375" style="97" customWidth="1"/>
    <col min="15896" max="16127" width="9" style="97"/>
    <col min="16128" max="16128" width="5.375" style="97" customWidth="1"/>
    <col min="16129" max="16129" width="35.75" style="97" customWidth="1"/>
    <col min="16130" max="16138" width="7.375" style="97" customWidth="1"/>
    <col min="16139" max="16139" width="9.25" style="97" customWidth="1"/>
    <col min="16140" max="16151" width="7.375" style="97" customWidth="1"/>
    <col min="16152" max="16384" width="9" style="97"/>
  </cols>
  <sheetData>
    <row r="1" spans="1:23" ht="15.75">
      <c r="A1" s="719"/>
      <c r="B1" s="719"/>
      <c r="C1" s="299"/>
      <c r="U1" s="726" t="s">
        <v>448</v>
      </c>
      <c r="V1" s="726"/>
      <c r="W1" s="726"/>
    </row>
    <row r="2" spans="1:23" ht="22.5" customHeight="1">
      <c r="A2" s="725" t="s">
        <v>490</v>
      </c>
      <c r="B2" s="725"/>
      <c r="C2" s="725"/>
      <c r="D2" s="725"/>
      <c r="E2" s="725"/>
      <c r="F2" s="725"/>
      <c r="G2" s="725"/>
      <c r="H2" s="725"/>
      <c r="I2" s="725"/>
      <c r="J2" s="725"/>
      <c r="K2" s="725"/>
      <c r="L2" s="725"/>
      <c r="M2" s="725"/>
      <c r="N2" s="725"/>
      <c r="O2" s="725"/>
      <c r="P2" s="725"/>
      <c r="Q2" s="725"/>
      <c r="R2" s="725"/>
      <c r="S2" s="725"/>
      <c r="T2" s="725"/>
      <c r="U2" s="725"/>
      <c r="V2" s="725"/>
      <c r="W2" s="725"/>
    </row>
    <row r="3" spans="1:23" ht="21" customHeight="1">
      <c r="A3" s="727"/>
      <c r="B3" s="727"/>
      <c r="C3" s="727"/>
      <c r="U3" s="699" t="s">
        <v>1</v>
      </c>
      <c r="V3" s="699"/>
      <c r="W3" s="699"/>
    </row>
    <row r="4" spans="1:23" ht="58.5" customHeight="1">
      <c r="A4" s="692" t="s">
        <v>22</v>
      </c>
      <c r="B4" s="692" t="s">
        <v>47</v>
      </c>
      <c r="C4" s="696" t="s">
        <v>491</v>
      </c>
      <c r="D4" s="692" t="s">
        <v>495</v>
      </c>
      <c r="E4" s="692"/>
      <c r="F4" s="692"/>
      <c r="G4" s="692"/>
      <c r="H4" s="692"/>
      <c r="I4" s="692"/>
      <c r="J4" s="692"/>
      <c r="K4" s="692"/>
      <c r="L4" s="692"/>
      <c r="M4" s="692"/>
      <c r="N4" s="692" t="s">
        <v>496</v>
      </c>
      <c r="O4" s="692"/>
      <c r="P4" s="692"/>
      <c r="Q4" s="692"/>
      <c r="R4" s="692"/>
      <c r="S4" s="692"/>
      <c r="T4" s="692"/>
      <c r="U4" s="692"/>
      <c r="V4" s="692"/>
      <c r="W4" s="692"/>
    </row>
    <row r="5" spans="1:23" ht="63.2" customHeight="1">
      <c r="A5" s="692"/>
      <c r="B5" s="692"/>
      <c r="C5" s="697"/>
      <c r="D5" s="692" t="s">
        <v>73</v>
      </c>
      <c r="E5" s="692"/>
      <c r="F5" s="692" t="s">
        <v>74</v>
      </c>
      <c r="G5" s="692"/>
      <c r="H5" s="692" t="s">
        <v>75</v>
      </c>
      <c r="I5" s="692"/>
      <c r="J5" s="692" t="s">
        <v>76</v>
      </c>
      <c r="K5" s="692"/>
      <c r="L5" s="692" t="s">
        <v>56</v>
      </c>
      <c r="M5" s="692" t="s">
        <v>77</v>
      </c>
      <c r="N5" s="692" t="s">
        <v>447</v>
      </c>
      <c r="O5" s="692"/>
      <c r="P5" s="692" t="s">
        <v>74</v>
      </c>
      <c r="Q5" s="692"/>
      <c r="R5" s="692" t="s">
        <v>75</v>
      </c>
      <c r="S5" s="692"/>
      <c r="T5" s="692" t="s">
        <v>76</v>
      </c>
      <c r="U5" s="692"/>
      <c r="V5" s="692" t="s">
        <v>56</v>
      </c>
      <c r="W5" s="692" t="s">
        <v>77</v>
      </c>
    </row>
    <row r="6" spans="1:23" ht="85.5" customHeight="1">
      <c r="A6" s="692"/>
      <c r="B6" s="692"/>
      <c r="C6" s="698"/>
      <c r="D6" s="298" t="s">
        <v>42</v>
      </c>
      <c r="E6" s="298" t="s">
        <v>78</v>
      </c>
      <c r="F6" s="298" t="s">
        <v>42</v>
      </c>
      <c r="G6" s="298" t="s">
        <v>78</v>
      </c>
      <c r="H6" s="298" t="s">
        <v>42</v>
      </c>
      <c r="I6" s="298" t="s">
        <v>78</v>
      </c>
      <c r="J6" s="298" t="s">
        <v>42</v>
      </c>
      <c r="K6" s="298" t="s">
        <v>78</v>
      </c>
      <c r="L6" s="692"/>
      <c r="M6" s="692"/>
      <c r="N6" s="298" t="s">
        <v>42</v>
      </c>
      <c r="O6" s="298" t="s">
        <v>78</v>
      </c>
      <c r="P6" s="298" t="s">
        <v>42</v>
      </c>
      <c r="Q6" s="298" t="s">
        <v>78</v>
      </c>
      <c r="R6" s="298" t="s">
        <v>42</v>
      </c>
      <c r="S6" s="298" t="s">
        <v>78</v>
      </c>
      <c r="T6" s="298" t="s">
        <v>42</v>
      </c>
      <c r="U6" s="298" t="s">
        <v>78</v>
      </c>
      <c r="V6" s="692"/>
      <c r="W6" s="692"/>
    </row>
    <row r="7" spans="1:23" ht="19.7" customHeight="1">
      <c r="A7" s="100" t="s">
        <v>6</v>
      </c>
      <c r="B7" s="100" t="s">
        <v>7</v>
      </c>
      <c r="C7" s="463">
        <v>1</v>
      </c>
      <c r="D7" s="100">
        <v>2</v>
      </c>
      <c r="E7" s="100">
        <v>3</v>
      </c>
      <c r="F7" s="100">
        <v>4</v>
      </c>
      <c r="G7" s="100">
        <v>5</v>
      </c>
      <c r="H7" s="100">
        <v>6</v>
      </c>
      <c r="I7" s="100">
        <v>7</v>
      </c>
      <c r="J7" s="100">
        <v>8</v>
      </c>
      <c r="K7" s="100">
        <v>9</v>
      </c>
      <c r="L7" s="100">
        <v>10</v>
      </c>
      <c r="M7" s="100">
        <v>11</v>
      </c>
      <c r="N7" s="100">
        <v>12</v>
      </c>
      <c r="O7" s="100">
        <v>13</v>
      </c>
      <c r="P7" s="100">
        <v>14</v>
      </c>
      <c r="Q7" s="100">
        <v>15</v>
      </c>
      <c r="R7" s="100">
        <v>16</v>
      </c>
      <c r="S7" s="100">
        <v>17</v>
      </c>
      <c r="T7" s="100">
        <v>18</v>
      </c>
      <c r="U7" s="100">
        <v>19</v>
      </c>
      <c r="V7" s="100">
        <v>20</v>
      </c>
      <c r="W7" s="100">
        <v>21</v>
      </c>
    </row>
    <row r="8" spans="1:23" s="98" customFormat="1" ht="22.5" customHeight="1">
      <c r="A8" s="101"/>
      <c r="B8" s="464" t="s">
        <v>4</v>
      </c>
      <c r="C8" s="102"/>
      <c r="D8" s="103"/>
      <c r="E8" s="103"/>
      <c r="F8" s="103"/>
      <c r="G8" s="103"/>
      <c r="H8" s="103"/>
      <c r="I8" s="103"/>
      <c r="J8" s="103"/>
      <c r="K8" s="103"/>
      <c r="L8" s="103"/>
      <c r="M8" s="103"/>
      <c r="N8" s="103"/>
      <c r="O8" s="103"/>
      <c r="P8" s="103"/>
      <c r="Q8" s="103"/>
      <c r="R8" s="103"/>
      <c r="S8" s="103"/>
      <c r="T8" s="103"/>
      <c r="U8" s="103"/>
      <c r="V8" s="103"/>
      <c r="W8" s="103"/>
    </row>
    <row r="9" spans="1:23" s="98" customFormat="1" ht="15.75">
      <c r="A9" s="465"/>
      <c r="B9" s="466" t="s">
        <v>492</v>
      </c>
      <c r="C9" s="467"/>
      <c r="D9" s="105"/>
      <c r="E9" s="105"/>
      <c r="F9" s="105"/>
      <c r="G9" s="105"/>
      <c r="H9" s="105"/>
      <c r="I9" s="105"/>
      <c r="J9" s="105"/>
      <c r="K9" s="105"/>
      <c r="L9" s="105"/>
      <c r="M9" s="105"/>
      <c r="N9" s="105"/>
      <c r="O9" s="105"/>
      <c r="P9" s="105"/>
      <c r="Q9" s="105"/>
      <c r="R9" s="105"/>
      <c r="S9" s="105"/>
      <c r="T9" s="105"/>
      <c r="U9" s="105"/>
      <c r="V9" s="105"/>
      <c r="W9" s="105"/>
    </row>
    <row r="10" spans="1:23" s="98" customFormat="1" ht="15.75">
      <c r="A10" s="465"/>
      <c r="B10" s="466" t="s">
        <v>493</v>
      </c>
      <c r="C10" s="467"/>
      <c r="D10" s="105"/>
      <c r="E10" s="105"/>
      <c r="F10" s="105"/>
      <c r="G10" s="105"/>
      <c r="H10" s="105"/>
      <c r="I10" s="105"/>
      <c r="J10" s="105"/>
      <c r="K10" s="105"/>
      <c r="L10" s="105"/>
      <c r="M10" s="105"/>
      <c r="N10" s="105"/>
      <c r="O10" s="105"/>
      <c r="P10" s="105"/>
      <c r="Q10" s="105"/>
      <c r="R10" s="105"/>
      <c r="S10" s="105"/>
      <c r="T10" s="105"/>
      <c r="U10" s="105"/>
      <c r="V10" s="105"/>
      <c r="W10" s="105"/>
    </row>
    <row r="11" spans="1:23" s="98" customFormat="1" ht="15.75">
      <c r="A11" s="465"/>
      <c r="B11" s="466" t="s">
        <v>494</v>
      </c>
      <c r="C11" s="467"/>
      <c r="D11" s="105"/>
      <c r="E11" s="105"/>
      <c r="F11" s="105"/>
      <c r="G11" s="105"/>
      <c r="H11" s="105"/>
      <c r="I11" s="105"/>
      <c r="J11" s="105"/>
      <c r="K11" s="105"/>
      <c r="L11" s="105"/>
      <c r="M11" s="105"/>
      <c r="N11" s="105"/>
      <c r="O11" s="105"/>
      <c r="P11" s="105"/>
      <c r="Q11" s="105"/>
      <c r="R11" s="105"/>
      <c r="S11" s="105"/>
      <c r="T11" s="105"/>
      <c r="U11" s="105"/>
      <c r="V11" s="105"/>
      <c r="W11" s="105"/>
    </row>
    <row r="12" spans="1:23" s="98" customFormat="1" ht="16.5">
      <c r="A12" s="436" t="s">
        <v>473</v>
      </c>
      <c r="B12" s="437" t="s">
        <v>474</v>
      </c>
      <c r="C12" s="104"/>
      <c r="D12" s="105"/>
      <c r="E12" s="105"/>
      <c r="F12" s="105"/>
      <c r="G12" s="105"/>
      <c r="H12" s="105"/>
      <c r="I12" s="105"/>
      <c r="J12" s="105"/>
      <c r="K12" s="105"/>
      <c r="L12" s="105"/>
      <c r="M12" s="105"/>
      <c r="N12" s="105"/>
      <c r="O12" s="105"/>
      <c r="P12" s="105"/>
      <c r="Q12" s="105"/>
      <c r="R12" s="105"/>
      <c r="S12" s="105"/>
      <c r="T12" s="105"/>
      <c r="U12" s="105"/>
      <c r="V12" s="105"/>
      <c r="W12" s="105"/>
    </row>
    <row r="13" spans="1:23" ht="16.5">
      <c r="A13" s="434"/>
      <c r="B13" s="435" t="s">
        <v>475</v>
      </c>
      <c r="C13" s="107"/>
      <c r="D13" s="108"/>
      <c r="E13" s="108"/>
      <c r="F13" s="108"/>
      <c r="G13" s="108"/>
      <c r="H13" s="108"/>
      <c r="I13" s="108"/>
      <c r="J13" s="108"/>
      <c r="K13" s="112"/>
      <c r="L13" s="112"/>
      <c r="M13" s="112"/>
      <c r="N13" s="112"/>
      <c r="O13" s="112"/>
      <c r="P13" s="112"/>
      <c r="Q13" s="112"/>
      <c r="R13" s="112"/>
      <c r="S13" s="112"/>
      <c r="T13" s="112"/>
      <c r="U13" s="112"/>
      <c r="V13" s="112"/>
      <c r="W13" s="112"/>
    </row>
    <row r="14" spans="1:23" ht="16.5">
      <c r="A14" s="436"/>
      <c r="B14" s="435" t="s">
        <v>458</v>
      </c>
      <c r="C14" s="107"/>
      <c r="D14" s="108"/>
      <c r="E14" s="108"/>
      <c r="F14" s="108"/>
      <c r="G14" s="108"/>
      <c r="H14" s="108"/>
      <c r="I14" s="108"/>
      <c r="J14" s="108"/>
      <c r="K14" s="112"/>
      <c r="L14" s="112"/>
      <c r="M14" s="112"/>
      <c r="N14" s="112"/>
      <c r="O14" s="112"/>
      <c r="P14" s="112"/>
      <c r="Q14" s="112"/>
      <c r="R14" s="112"/>
      <c r="S14" s="112"/>
      <c r="T14" s="112"/>
      <c r="U14" s="112"/>
      <c r="V14" s="112"/>
      <c r="W14" s="112"/>
    </row>
    <row r="15" spans="1:23" ht="16.5">
      <c r="A15" s="436" t="s">
        <v>476</v>
      </c>
      <c r="B15" s="437" t="s">
        <v>477</v>
      </c>
      <c r="C15" s="107"/>
      <c r="D15" s="108"/>
      <c r="E15" s="108"/>
      <c r="F15" s="108"/>
      <c r="G15" s="108"/>
      <c r="H15" s="108"/>
      <c r="I15" s="108"/>
      <c r="J15" s="108"/>
      <c r="K15" s="112"/>
      <c r="L15" s="112"/>
      <c r="M15" s="112"/>
      <c r="N15" s="112"/>
      <c r="O15" s="112"/>
      <c r="P15" s="112"/>
      <c r="Q15" s="112"/>
      <c r="R15" s="112"/>
      <c r="S15" s="112"/>
      <c r="T15" s="112"/>
      <c r="U15" s="112"/>
      <c r="V15" s="112"/>
      <c r="W15" s="112"/>
    </row>
    <row r="16" spans="1:23" ht="16.5">
      <c r="A16" s="328">
        <v>1</v>
      </c>
      <c r="B16" s="329" t="s">
        <v>462</v>
      </c>
      <c r="C16" s="107"/>
      <c r="D16" s="108"/>
      <c r="E16" s="108"/>
      <c r="F16" s="108"/>
      <c r="G16" s="108"/>
      <c r="H16" s="108"/>
      <c r="I16" s="108"/>
      <c r="J16" s="108"/>
      <c r="K16" s="112"/>
      <c r="L16" s="112"/>
      <c r="M16" s="112"/>
      <c r="N16" s="112"/>
      <c r="O16" s="112"/>
      <c r="P16" s="112"/>
      <c r="Q16" s="112"/>
      <c r="R16" s="112"/>
      <c r="S16" s="112"/>
      <c r="T16" s="112"/>
      <c r="U16" s="112"/>
      <c r="V16" s="112"/>
      <c r="W16" s="112"/>
    </row>
    <row r="17" spans="1:23" ht="16.5">
      <c r="A17" s="328"/>
      <c r="B17" s="329" t="s">
        <v>458</v>
      </c>
      <c r="C17" s="107"/>
      <c r="D17" s="108"/>
      <c r="E17" s="108"/>
      <c r="F17" s="108"/>
      <c r="G17" s="108"/>
      <c r="H17" s="108"/>
      <c r="I17" s="108"/>
      <c r="J17" s="108"/>
      <c r="K17" s="112"/>
      <c r="L17" s="112"/>
      <c r="M17" s="112"/>
      <c r="N17" s="112"/>
      <c r="O17" s="112"/>
      <c r="P17" s="112"/>
      <c r="Q17" s="112"/>
      <c r="R17" s="112"/>
      <c r="S17" s="112"/>
      <c r="T17" s="112"/>
      <c r="U17" s="112"/>
      <c r="V17" s="112"/>
      <c r="W17" s="112"/>
    </row>
    <row r="18" spans="1:23" s="98" customFormat="1" ht="16.5">
      <c r="A18" s="328">
        <v>2</v>
      </c>
      <c r="B18" s="329" t="s">
        <v>463</v>
      </c>
      <c r="C18" s="104"/>
      <c r="D18" s="109"/>
      <c r="E18" s="108"/>
      <c r="F18" s="109"/>
      <c r="G18" s="108"/>
      <c r="H18" s="109"/>
      <c r="I18" s="108"/>
      <c r="J18" s="109"/>
      <c r="K18" s="112"/>
      <c r="L18" s="105"/>
      <c r="M18" s="105"/>
      <c r="N18" s="105"/>
      <c r="O18" s="112"/>
      <c r="P18" s="105"/>
      <c r="Q18" s="105"/>
      <c r="R18" s="105"/>
      <c r="S18" s="105"/>
      <c r="T18" s="105"/>
      <c r="U18" s="105"/>
      <c r="V18" s="105"/>
      <c r="W18" s="105"/>
    </row>
    <row r="19" spans="1:23" ht="16.5">
      <c r="A19" s="345"/>
      <c r="B19" s="346" t="s">
        <v>458</v>
      </c>
      <c r="C19" s="418"/>
      <c r="D19" s="108"/>
      <c r="E19" s="108"/>
      <c r="F19" s="108"/>
      <c r="G19" s="108"/>
      <c r="H19" s="108"/>
      <c r="I19" s="108"/>
      <c r="J19" s="108"/>
      <c r="K19" s="112"/>
      <c r="L19" s="112"/>
      <c r="M19" s="112"/>
      <c r="N19" s="112"/>
      <c r="O19" s="112"/>
      <c r="P19" s="112"/>
      <c r="Q19" s="112"/>
      <c r="R19" s="112"/>
      <c r="S19" s="112"/>
      <c r="T19" s="112"/>
      <c r="U19" s="112"/>
      <c r="V19" s="112"/>
      <c r="W19" s="112"/>
    </row>
    <row r="20" spans="1:23" ht="15.75">
      <c r="A20" s="106"/>
      <c r="B20" s="107"/>
      <c r="C20" s="107"/>
      <c r="D20" s="108"/>
      <c r="E20" s="108"/>
      <c r="F20" s="108"/>
      <c r="G20" s="108"/>
      <c r="H20" s="108"/>
      <c r="I20" s="108"/>
      <c r="J20" s="108"/>
      <c r="K20" s="112"/>
      <c r="L20" s="112"/>
      <c r="M20" s="112"/>
      <c r="N20" s="112"/>
      <c r="O20" s="112"/>
      <c r="P20" s="112"/>
      <c r="Q20" s="112"/>
      <c r="R20" s="112"/>
      <c r="S20" s="112"/>
      <c r="T20" s="112"/>
      <c r="U20" s="112"/>
      <c r="V20" s="112"/>
      <c r="W20" s="112"/>
    </row>
    <row r="21" spans="1:23" ht="2.25" customHeight="1">
      <c r="A21" s="110"/>
      <c r="B21" s="111"/>
      <c r="C21" s="111"/>
      <c r="D21" s="111"/>
      <c r="E21" s="111"/>
      <c r="F21" s="111"/>
      <c r="G21" s="111"/>
      <c r="H21" s="111"/>
      <c r="I21" s="111"/>
      <c r="J21" s="111"/>
      <c r="K21" s="111"/>
      <c r="L21" s="111"/>
      <c r="M21" s="111"/>
      <c r="N21" s="111"/>
      <c r="O21" s="111"/>
      <c r="P21" s="111"/>
      <c r="Q21" s="111"/>
      <c r="R21" s="111"/>
      <c r="S21" s="113"/>
      <c r="T21" s="111"/>
      <c r="U21" s="111"/>
      <c r="V21" s="111"/>
      <c r="W21" s="111"/>
    </row>
    <row r="22" spans="1:23" ht="19.7" customHeight="1"/>
  </sheetData>
  <mergeCells count="22">
    <mergeCell ref="J5:K5"/>
    <mergeCell ref="L5:L6"/>
    <mergeCell ref="M5:M6"/>
    <mergeCell ref="D5:E5"/>
    <mergeCell ref="F5:G5"/>
    <mergeCell ref="H5:I5"/>
    <mergeCell ref="W5:W6"/>
    <mergeCell ref="N5:O5"/>
    <mergeCell ref="P5:Q5"/>
    <mergeCell ref="A1:B1"/>
    <mergeCell ref="A2:W2"/>
    <mergeCell ref="U1:W1"/>
    <mergeCell ref="A3:C3"/>
    <mergeCell ref="U3:W3"/>
    <mergeCell ref="R5:S5"/>
    <mergeCell ref="T5:U5"/>
    <mergeCell ref="V5:V6"/>
    <mergeCell ref="A4:A6"/>
    <mergeCell ref="B4:B6"/>
    <mergeCell ref="D4:M4"/>
    <mergeCell ref="N4:W4"/>
    <mergeCell ref="C4:C6"/>
  </mergeCells>
  <printOptions horizontalCentered="1"/>
  <pageMargins left="0.23622047244094499" right="0.196850393700787" top="0.511811023622047" bottom="0.35433070866141703" header="0.31496062992126" footer="0.15748031496063"/>
  <pageSetup paperSize="9"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Q19"/>
  <sheetViews>
    <sheetView zoomScaleNormal="100" workbookViewId="0">
      <selection activeCell="L11" sqref="L11"/>
    </sheetView>
  </sheetViews>
  <sheetFormatPr defaultRowHeight="15.75"/>
  <cols>
    <col min="1" max="1" width="4.375" style="338" customWidth="1"/>
    <col min="2" max="2" width="26.125" style="316" customWidth="1"/>
    <col min="3" max="3" width="10.375" style="316" bestFit="1" customWidth="1"/>
    <col min="4" max="4" width="8.625" style="316" bestFit="1" customWidth="1"/>
    <col min="5" max="5" width="8.375" style="316" customWidth="1"/>
    <col min="6" max="6" width="9.75" style="316" customWidth="1"/>
    <col min="7" max="7" width="10" style="316" customWidth="1"/>
    <col min="8" max="8" width="8.625" style="316" bestFit="1" customWidth="1"/>
    <col min="9" max="9" width="9.25" style="316" customWidth="1"/>
    <col min="10" max="10" width="9.125" style="316" bestFit="1" customWidth="1"/>
    <col min="11" max="11" width="7.625" style="316" customWidth="1"/>
    <col min="12" max="12" width="12.125" style="316" bestFit="1" customWidth="1"/>
    <col min="13" max="13" width="11" style="316" customWidth="1"/>
    <col min="14" max="14" width="13.375" style="316" customWidth="1"/>
    <col min="15" max="16" width="9.875" style="316" customWidth="1"/>
    <col min="17" max="257" width="9" style="316"/>
    <col min="258" max="258" width="4.375" style="316" customWidth="1"/>
    <col min="259" max="259" width="20.625" style="316" customWidth="1"/>
    <col min="260" max="263" width="10.75" style="316" customWidth="1"/>
    <col min="264" max="267" width="10.125" style="316" customWidth="1"/>
    <col min="268" max="268" width="7.625" style="316" customWidth="1"/>
    <col min="269" max="269" width="11" style="316" customWidth="1"/>
    <col min="270" max="270" width="13.375" style="316" customWidth="1"/>
    <col min="271" max="272" width="9.875" style="316" customWidth="1"/>
    <col min="273" max="513" width="9" style="316"/>
    <col min="514" max="514" width="4.375" style="316" customWidth="1"/>
    <col min="515" max="515" width="20.625" style="316" customWidth="1"/>
    <col min="516" max="519" width="10.75" style="316" customWidth="1"/>
    <col min="520" max="523" width="10.125" style="316" customWidth="1"/>
    <col min="524" max="524" width="7.625" style="316" customWidth="1"/>
    <col min="525" max="525" width="11" style="316" customWidth="1"/>
    <col min="526" max="526" width="13.375" style="316" customWidth="1"/>
    <col min="527" max="528" width="9.875" style="316" customWidth="1"/>
    <col min="529" max="769" width="9" style="316"/>
    <col min="770" max="770" width="4.375" style="316" customWidth="1"/>
    <col min="771" max="771" width="20.625" style="316" customWidth="1"/>
    <col min="772" max="775" width="10.75" style="316" customWidth="1"/>
    <col min="776" max="779" width="10.125" style="316" customWidth="1"/>
    <col min="780" max="780" width="7.625" style="316" customWidth="1"/>
    <col min="781" max="781" width="11" style="316" customWidth="1"/>
    <col min="782" max="782" width="13.375" style="316" customWidth="1"/>
    <col min="783" max="784" width="9.875" style="316" customWidth="1"/>
    <col min="785" max="1025" width="9" style="316"/>
    <col min="1026" max="1026" width="4.375" style="316" customWidth="1"/>
    <col min="1027" max="1027" width="20.625" style="316" customWidth="1"/>
    <col min="1028" max="1031" width="10.75" style="316" customWidth="1"/>
    <col min="1032" max="1035" width="10.125" style="316" customWidth="1"/>
    <col min="1036" max="1036" width="7.625" style="316" customWidth="1"/>
    <col min="1037" max="1037" width="11" style="316" customWidth="1"/>
    <col min="1038" max="1038" width="13.375" style="316" customWidth="1"/>
    <col min="1039" max="1040" width="9.875" style="316" customWidth="1"/>
    <col min="1041" max="1281" width="9" style="316"/>
    <col min="1282" max="1282" width="4.375" style="316" customWidth="1"/>
    <col min="1283" max="1283" width="20.625" style="316" customWidth="1"/>
    <col min="1284" max="1287" width="10.75" style="316" customWidth="1"/>
    <col min="1288" max="1291" width="10.125" style="316" customWidth="1"/>
    <col min="1292" max="1292" width="7.625" style="316" customWidth="1"/>
    <col min="1293" max="1293" width="11" style="316" customWidth="1"/>
    <col min="1294" max="1294" width="13.375" style="316" customWidth="1"/>
    <col min="1295" max="1296" width="9.875" style="316" customWidth="1"/>
    <col min="1297" max="1537" width="9" style="316"/>
    <col min="1538" max="1538" width="4.375" style="316" customWidth="1"/>
    <col min="1539" max="1539" width="20.625" style="316" customWidth="1"/>
    <col min="1540" max="1543" width="10.75" style="316" customWidth="1"/>
    <col min="1544" max="1547" width="10.125" style="316" customWidth="1"/>
    <col min="1548" max="1548" width="7.625" style="316" customWidth="1"/>
    <col min="1549" max="1549" width="11" style="316" customWidth="1"/>
    <col min="1550" max="1550" width="13.375" style="316" customWidth="1"/>
    <col min="1551" max="1552" width="9.875" style="316" customWidth="1"/>
    <col min="1553" max="1793" width="9" style="316"/>
    <col min="1794" max="1794" width="4.375" style="316" customWidth="1"/>
    <col min="1795" max="1795" width="20.625" style="316" customWidth="1"/>
    <col min="1796" max="1799" width="10.75" style="316" customWidth="1"/>
    <col min="1800" max="1803" width="10.125" style="316" customWidth="1"/>
    <col min="1804" max="1804" width="7.625" style="316" customWidth="1"/>
    <col min="1805" max="1805" width="11" style="316" customWidth="1"/>
    <col min="1806" max="1806" width="13.375" style="316" customWidth="1"/>
    <col min="1807" max="1808" width="9.875" style="316" customWidth="1"/>
    <col min="1809" max="2049" width="9" style="316"/>
    <col min="2050" max="2050" width="4.375" style="316" customWidth="1"/>
    <col min="2051" max="2051" width="20.625" style="316" customWidth="1"/>
    <col min="2052" max="2055" width="10.75" style="316" customWidth="1"/>
    <col min="2056" max="2059" width="10.125" style="316" customWidth="1"/>
    <col min="2060" max="2060" width="7.625" style="316" customWidth="1"/>
    <col min="2061" max="2061" width="11" style="316" customWidth="1"/>
    <col min="2062" max="2062" width="13.375" style="316" customWidth="1"/>
    <col min="2063" max="2064" width="9.875" style="316" customWidth="1"/>
    <col min="2065" max="2305" width="9" style="316"/>
    <col min="2306" max="2306" width="4.375" style="316" customWidth="1"/>
    <col min="2307" max="2307" width="20.625" style="316" customWidth="1"/>
    <col min="2308" max="2311" width="10.75" style="316" customWidth="1"/>
    <col min="2312" max="2315" width="10.125" style="316" customWidth="1"/>
    <col min="2316" max="2316" width="7.625" style="316" customWidth="1"/>
    <col min="2317" max="2317" width="11" style="316" customWidth="1"/>
    <col min="2318" max="2318" width="13.375" style="316" customWidth="1"/>
    <col min="2319" max="2320" width="9.875" style="316" customWidth="1"/>
    <col min="2321" max="2561" width="9" style="316"/>
    <col min="2562" max="2562" width="4.375" style="316" customWidth="1"/>
    <col min="2563" max="2563" width="20.625" style="316" customWidth="1"/>
    <col min="2564" max="2567" width="10.75" style="316" customWidth="1"/>
    <col min="2568" max="2571" width="10.125" style="316" customWidth="1"/>
    <col min="2572" max="2572" width="7.625" style="316" customWidth="1"/>
    <col min="2573" max="2573" width="11" style="316" customWidth="1"/>
    <col min="2574" max="2574" width="13.375" style="316" customWidth="1"/>
    <col min="2575" max="2576" width="9.875" style="316" customWidth="1"/>
    <col min="2577" max="2817" width="9" style="316"/>
    <col min="2818" max="2818" width="4.375" style="316" customWidth="1"/>
    <col min="2819" max="2819" width="20.625" style="316" customWidth="1"/>
    <col min="2820" max="2823" width="10.75" style="316" customWidth="1"/>
    <col min="2824" max="2827" width="10.125" style="316" customWidth="1"/>
    <col min="2828" max="2828" width="7.625" style="316" customWidth="1"/>
    <col min="2829" max="2829" width="11" style="316" customWidth="1"/>
    <col min="2830" max="2830" width="13.375" style="316" customWidth="1"/>
    <col min="2831" max="2832" width="9.875" style="316" customWidth="1"/>
    <col min="2833" max="3073" width="9" style="316"/>
    <col min="3074" max="3074" width="4.375" style="316" customWidth="1"/>
    <col min="3075" max="3075" width="20.625" style="316" customWidth="1"/>
    <col min="3076" max="3079" width="10.75" style="316" customWidth="1"/>
    <col min="3080" max="3083" width="10.125" style="316" customWidth="1"/>
    <col min="3084" max="3084" width="7.625" style="316" customWidth="1"/>
    <col min="3085" max="3085" width="11" style="316" customWidth="1"/>
    <col min="3086" max="3086" width="13.375" style="316" customWidth="1"/>
    <col min="3087" max="3088" width="9.875" style="316" customWidth="1"/>
    <col min="3089" max="3329" width="9" style="316"/>
    <col min="3330" max="3330" width="4.375" style="316" customWidth="1"/>
    <col min="3331" max="3331" width="20.625" style="316" customWidth="1"/>
    <col min="3332" max="3335" width="10.75" style="316" customWidth="1"/>
    <col min="3336" max="3339" width="10.125" style="316" customWidth="1"/>
    <col min="3340" max="3340" width="7.625" style="316" customWidth="1"/>
    <col min="3341" max="3341" width="11" style="316" customWidth="1"/>
    <col min="3342" max="3342" width="13.375" style="316" customWidth="1"/>
    <col min="3343" max="3344" width="9.875" style="316" customWidth="1"/>
    <col min="3345" max="3585" width="9" style="316"/>
    <col min="3586" max="3586" width="4.375" style="316" customWidth="1"/>
    <col min="3587" max="3587" width="20.625" style="316" customWidth="1"/>
    <col min="3588" max="3591" width="10.75" style="316" customWidth="1"/>
    <col min="3592" max="3595" width="10.125" style="316" customWidth="1"/>
    <col min="3596" max="3596" width="7.625" style="316" customWidth="1"/>
    <col min="3597" max="3597" width="11" style="316" customWidth="1"/>
    <col min="3598" max="3598" width="13.375" style="316" customWidth="1"/>
    <col min="3599" max="3600" width="9.875" style="316" customWidth="1"/>
    <col min="3601" max="3841" width="9" style="316"/>
    <col min="3842" max="3842" width="4.375" style="316" customWidth="1"/>
    <col min="3843" max="3843" width="20.625" style="316" customWidth="1"/>
    <col min="3844" max="3847" width="10.75" style="316" customWidth="1"/>
    <col min="3848" max="3851" width="10.125" style="316" customWidth="1"/>
    <col min="3852" max="3852" width="7.625" style="316" customWidth="1"/>
    <col min="3853" max="3853" width="11" style="316" customWidth="1"/>
    <col min="3854" max="3854" width="13.375" style="316" customWidth="1"/>
    <col min="3855" max="3856" width="9.875" style="316" customWidth="1"/>
    <col min="3857" max="4097" width="9" style="316"/>
    <col min="4098" max="4098" width="4.375" style="316" customWidth="1"/>
    <col min="4099" max="4099" width="20.625" style="316" customWidth="1"/>
    <col min="4100" max="4103" width="10.75" style="316" customWidth="1"/>
    <col min="4104" max="4107" width="10.125" style="316" customWidth="1"/>
    <col min="4108" max="4108" width="7.625" style="316" customWidth="1"/>
    <col min="4109" max="4109" width="11" style="316" customWidth="1"/>
    <col min="4110" max="4110" width="13.375" style="316" customWidth="1"/>
    <col min="4111" max="4112" width="9.875" style="316" customWidth="1"/>
    <col min="4113" max="4353" width="9" style="316"/>
    <col min="4354" max="4354" width="4.375" style="316" customWidth="1"/>
    <col min="4355" max="4355" width="20.625" style="316" customWidth="1"/>
    <col min="4356" max="4359" width="10.75" style="316" customWidth="1"/>
    <col min="4360" max="4363" width="10.125" style="316" customWidth="1"/>
    <col min="4364" max="4364" width="7.625" style="316" customWidth="1"/>
    <col min="4365" max="4365" width="11" style="316" customWidth="1"/>
    <col min="4366" max="4366" width="13.375" style="316" customWidth="1"/>
    <col min="4367" max="4368" width="9.875" style="316" customWidth="1"/>
    <col min="4369" max="4609" width="9" style="316"/>
    <col min="4610" max="4610" width="4.375" style="316" customWidth="1"/>
    <col min="4611" max="4611" width="20.625" style="316" customWidth="1"/>
    <col min="4612" max="4615" width="10.75" style="316" customWidth="1"/>
    <col min="4616" max="4619" width="10.125" style="316" customWidth="1"/>
    <col min="4620" max="4620" width="7.625" style="316" customWidth="1"/>
    <col min="4621" max="4621" width="11" style="316" customWidth="1"/>
    <col min="4622" max="4622" width="13.375" style="316" customWidth="1"/>
    <col min="4623" max="4624" width="9.875" style="316" customWidth="1"/>
    <col min="4625" max="4865" width="9" style="316"/>
    <col min="4866" max="4866" width="4.375" style="316" customWidth="1"/>
    <col min="4867" max="4867" width="20.625" style="316" customWidth="1"/>
    <col min="4868" max="4871" width="10.75" style="316" customWidth="1"/>
    <col min="4872" max="4875" width="10.125" style="316" customWidth="1"/>
    <col min="4876" max="4876" width="7.625" style="316" customWidth="1"/>
    <col min="4877" max="4877" width="11" style="316" customWidth="1"/>
    <col min="4878" max="4878" width="13.375" style="316" customWidth="1"/>
    <col min="4879" max="4880" width="9.875" style="316" customWidth="1"/>
    <col min="4881" max="5121" width="9" style="316"/>
    <col min="5122" max="5122" width="4.375" style="316" customWidth="1"/>
    <col min="5123" max="5123" width="20.625" style="316" customWidth="1"/>
    <col min="5124" max="5127" width="10.75" style="316" customWidth="1"/>
    <col min="5128" max="5131" width="10.125" style="316" customWidth="1"/>
    <col min="5132" max="5132" width="7.625" style="316" customWidth="1"/>
    <col min="5133" max="5133" width="11" style="316" customWidth="1"/>
    <col min="5134" max="5134" width="13.375" style="316" customWidth="1"/>
    <col min="5135" max="5136" width="9.875" style="316" customWidth="1"/>
    <col min="5137" max="5377" width="9" style="316"/>
    <col min="5378" max="5378" width="4.375" style="316" customWidth="1"/>
    <col min="5379" max="5379" width="20.625" style="316" customWidth="1"/>
    <col min="5380" max="5383" width="10.75" style="316" customWidth="1"/>
    <col min="5384" max="5387" width="10.125" style="316" customWidth="1"/>
    <col min="5388" max="5388" width="7.625" style="316" customWidth="1"/>
    <col min="5389" max="5389" width="11" style="316" customWidth="1"/>
    <col min="5390" max="5390" width="13.375" style="316" customWidth="1"/>
    <col min="5391" max="5392" width="9.875" style="316" customWidth="1"/>
    <col min="5393" max="5633" width="9" style="316"/>
    <col min="5634" max="5634" width="4.375" style="316" customWidth="1"/>
    <col min="5635" max="5635" width="20.625" style="316" customWidth="1"/>
    <col min="5636" max="5639" width="10.75" style="316" customWidth="1"/>
    <col min="5640" max="5643" width="10.125" style="316" customWidth="1"/>
    <col min="5644" max="5644" width="7.625" style="316" customWidth="1"/>
    <col min="5645" max="5645" width="11" style="316" customWidth="1"/>
    <col min="5646" max="5646" width="13.375" style="316" customWidth="1"/>
    <col min="5647" max="5648" width="9.875" style="316" customWidth="1"/>
    <col min="5649" max="5889" width="9" style="316"/>
    <col min="5890" max="5890" width="4.375" style="316" customWidth="1"/>
    <col min="5891" max="5891" width="20.625" style="316" customWidth="1"/>
    <col min="5892" max="5895" width="10.75" style="316" customWidth="1"/>
    <col min="5896" max="5899" width="10.125" style="316" customWidth="1"/>
    <col min="5900" max="5900" width="7.625" style="316" customWidth="1"/>
    <col min="5901" max="5901" width="11" style="316" customWidth="1"/>
    <col min="5902" max="5902" width="13.375" style="316" customWidth="1"/>
    <col min="5903" max="5904" width="9.875" style="316" customWidth="1"/>
    <col min="5905" max="6145" width="9" style="316"/>
    <col min="6146" max="6146" width="4.375" style="316" customWidth="1"/>
    <col min="6147" max="6147" width="20.625" style="316" customWidth="1"/>
    <col min="6148" max="6151" width="10.75" style="316" customWidth="1"/>
    <col min="6152" max="6155" width="10.125" style="316" customWidth="1"/>
    <col min="6156" max="6156" width="7.625" style="316" customWidth="1"/>
    <col min="6157" max="6157" width="11" style="316" customWidth="1"/>
    <col min="6158" max="6158" width="13.375" style="316" customWidth="1"/>
    <col min="6159" max="6160" width="9.875" style="316" customWidth="1"/>
    <col min="6161" max="6401" width="9" style="316"/>
    <col min="6402" max="6402" width="4.375" style="316" customWidth="1"/>
    <col min="6403" max="6403" width="20.625" style="316" customWidth="1"/>
    <col min="6404" max="6407" width="10.75" style="316" customWidth="1"/>
    <col min="6408" max="6411" width="10.125" style="316" customWidth="1"/>
    <col min="6412" max="6412" width="7.625" style="316" customWidth="1"/>
    <col min="6413" max="6413" width="11" style="316" customWidth="1"/>
    <col min="6414" max="6414" width="13.375" style="316" customWidth="1"/>
    <col min="6415" max="6416" width="9.875" style="316" customWidth="1"/>
    <col min="6417" max="6657" width="9" style="316"/>
    <col min="6658" max="6658" width="4.375" style="316" customWidth="1"/>
    <col min="6659" max="6659" width="20.625" style="316" customWidth="1"/>
    <col min="6660" max="6663" width="10.75" style="316" customWidth="1"/>
    <col min="6664" max="6667" width="10.125" style="316" customWidth="1"/>
    <col min="6668" max="6668" width="7.625" style="316" customWidth="1"/>
    <col min="6669" max="6669" width="11" style="316" customWidth="1"/>
    <col min="6670" max="6670" width="13.375" style="316" customWidth="1"/>
    <col min="6671" max="6672" width="9.875" style="316" customWidth="1"/>
    <col min="6673" max="6913" width="9" style="316"/>
    <col min="6914" max="6914" width="4.375" style="316" customWidth="1"/>
    <col min="6915" max="6915" width="20.625" style="316" customWidth="1"/>
    <col min="6916" max="6919" width="10.75" style="316" customWidth="1"/>
    <col min="6920" max="6923" width="10.125" style="316" customWidth="1"/>
    <col min="6924" max="6924" width="7.625" style="316" customWidth="1"/>
    <col min="6925" max="6925" width="11" style="316" customWidth="1"/>
    <col min="6926" max="6926" width="13.375" style="316" customWidth="1"/>
    <col min="6927" max="6928" width="9.875" style="316" customWidth="1"/>
    <col min="6929" max="7169" width="9" style="316"/>
    <col min="7170" max="7170" width="4.375" style="316" customWidth="1"/>
    <col min="7171" max="7171" width="20.625" style="316" customWidth="1"/>
    <col min="7172" max="7175" width="10.75" style="316" customWidth="1"/>
    <col min="7176" max="7179" width="10.125" style="316" customWidth="1"/>
    <col min="7180" max="7180" width="7.625" style="316" customWidth="1"/>
    <col min="7181" max="7181" width="11" style="316" customWidth="1"/>
    <col min="7182" max="7182" width="13.375" style="316" customWidth="1"/>
    <col min="7183" max="7184" width="9.875" style="316" customWidth="1"/>
    <col min="7185" max="7425" width="9" style="316"/>
    <col min="7426" max="7426" width="4.375" style="316" customWidth="1"/>
    <col min="7427" max="7427" width="20.625" style="316" customWidth="1"/>
    <col min="7428" max="7431" width="10.75" style="316" customWidth="1"/>
    <col min="7432" max="7435" width="10.125" style="316" customWidth="1"/>
    <col min="7436" max="7436" width="7.625" style="316" customWidth="1"/>
    <col min="7437" max="7437" width="11" style="316" customWidth="1"/>
    <col min="7438" max="7438" width="13.375" style="316" customWidth="1"/>
    <col min="7439" max="7440" width="9.875" style="316" customWidth="1"/>
    <col min="7441" max="7681" width="9" style="316"/>
    <col min="7682" max="7682" width="4.375" style="316" customWidth="1"/>
    <col min="7683" max="7683" width="20.625" style="316" customWidth="1"/>
    <col min="7684" max="7687" width="10.75" style="316" customWidth="1"/>
    <col min="7688" max="7691" width="10.125" style="316" customWidth="1"/>
    <col min="7692" max="7692" width="7.625" style="316" customWidth="1"/>
    <col min="7693" max="7693" width="11" style="316" customWidth="1"/>
    <col min="7694" max="7694" width="13.375" style="316" customWidth="1"/>
    <col min="7695" max="7696" width="9.875" style="316" customWidth="1"/>
    <col min="7697" max="7937" width="9" style="316"/>
    <col min="7938" max="7938" width="4.375" style="316" customWidth="1"/>
    <col min="7939" max="7939" width="20.625" style="316" customWidth="1"/>
    <col min="7940" max="7943" width="10.75" style="316" customWidth="1"/>
    <col min="7944" max="7947" width="10.125" style="316" customWidth="1"/>
    <col min="7948" max="7948" width="7.625" style="316" customWidth="1"/>
    <col min="7949" max="7949" width="11" style="316" customWidth="1"/>
    <col min="7950" max="7950" width="13.375" style="316" customWidth="1"/>
    <col min="7951" max="7952" width="9.875" style="316" customWidth="1"/>
    <col min="7953" max="8193" width="9" style="316"/>
    <col min="8194" max="8194" width="4.375" style="316" customWidth="1"/>
    <col min="8195" max="8195" width="20.625" style="316" customWidth="1"/>
    <col min="8196" max="8199" width="10.75" style="316" customWidth="1"/>
    <col min="8200" max="8203" width="10.125" style="316" customWidth="1"/>
    <col min="8204" max="8204" width="7.625" style="316" customWidth="1"/>
    <col min="8205" max="8205" width="11" style="316" customWidth="1"/>
    <col min="8206" max="8206" width="13.375" style="316" customWidth="1"/>
    <col min="8207" max="8208" width="9.875" style="316" customWidth="1"/>
    <col min="8209" max="8449" width="9" style="316"/>
    <col min="8450" max="8450" width="4.375" style="316" customWidth="1"/>
    <col min="8451" max="8451" width="20.625" style="316" customWidth="1"/>
    <col min="8452" max="8455" width="10.75" style="316" customWidth="1"/>
    <col min="8456" max="8459" width="10.125" style="316" customWidth="1"/>
    <col min="8460" max="8460" width="7.625" style="316" customWidth="1"/>
    <col min="8461" max="8461" width="11" style="316" customWidth="1"/>
    <col min="8462" max="8462" width="13.375" style="316" customWidth="1"/>
    <col min="8463" max="8464" width="9.875" style="316" customWidth="1"/>
    <col min="8465" max="8705" width="9" style="316"/>
    <col min="8706" max="8706" width="4.375" style="316" customWidth="1"/>
    <col min="8707" max="8707" width="20.625" style="316" customWidth="1"/>
    <col min="8708" max="8711" width="10.75" style="316" customWidth="1"/>
    <col min="8712" max="8715" width="10.125" style="316" customWidth="1"/>
    <col min="8716" max="8716" width="7.625" style="316" customWidth="1"/>
    <col min="8717" max="8717" width="11" style="316" customWidth="1"/>
    <col min="8718" max="8718" width="13.375" style="316" customWidth="1"/>
    <col min="8719" max="8720" width="9.875" style="316" customWidth="1"/>
    <col min="8721" max="8961" width="9" style="316"/>
    <col min="8962" max="8962" width="4.375" style="316" customWidth="1"/>
    <col min="8963" max="8963" width="20.625" style="316" customWidth="1"/>
    <col min="8964" max="8967" width="10.75" style="316" customWidth="1"/>
    <col min="8968" max="8971" width="10.125" style="316" customWidth="1"/>
    <col min="8972" max="8972" width="7.625" style="316" customWidth="1"/>
    <col min="8973" max="8973" width="11" style="316" customWidth="1"/>
    <col min="8974" max="8974" width="13.375" style="316" customWidth="1"/>
    <col min="8975" max="8976" width="9.875" style="316" customWidth="1"/>
    <col min="8977" max="9217" width="9" style="316"/>
    <col min="9218" max="9218" width="4.375" style="316" customWidth="1"/>
    <col min="9219" max="9219" width="20.625" style="316" customWidth="1"/>
    <col min="9220" max="9223" width="10.75" style="316" customWidth="1"/>
    <col min="9224" max="9227" width="10.125" style="316" customWidth="1"/>
    <col min="9228" max="9228" width="7.625" style="316" customWidth="1"/>
    <col min="9229" max="9229" width="11" style="316" customWidth="1"/>
    <col min="9230" max="9230" width="13.375" style="316" customWidth="1"/>
    <col min="9231" max="9232" width="9.875" style="316" customWidth="1"/>
    <col min="9233" max="9473" width="9" style="316"/>
    <col min="9474" max="9474" width="4.375" style="316" customWidth="1"/>
    <col min="9475" max="9475" width="20.625" style="316" customWidth="1"/>
    <col min="9476" max="9479" width="10.75" style="316" customWidth="1"/>
    <col min="9480" max="9483" width="10.125" style="316" customWidth="1"/>
    <col min="9484" max="9484" width="7.625" style="316" customWidth="1"/>
    <col min="9485" max="9485" width="11" style="316" customWidth="1"/>
    <col min="9486" max="9486" width="13.375" style="316" customWidth="1"/>
    <col min="9487" max="9488" width="9.875" style="316" customWidth="1"/>
    <col min="9489" max="9729" width="9" style="316"/>
    <col min="9730" max="9730" width="4.375" style="316" customWidth="1"/>
    <col min="9731" max="9731" width="20.625" style="316" customWidth="1"/>
    <col min="9732" max="9735" width="10.75" style="316" customWidth="1"/>
    <col min="9736" max="9739" width="10.125" style="316" customWidth="1"/>
    <col min="9740" max="9740" width="7.625" style="316" customWidth="1"/>
    <col min="9741" max="9741" width="11" style="316" customWidth="1"/>
    <col min="9742" max="9742" width="13.375" style="316" customWidth="1"/>
    <col min="9743" max="9744" width="9.875" style="316" customWidth="1"/>
    <col min="9745" max="9985" width="9" style="316"/>
    <col min="9986" max="9986" width="4.375" style="316" customWidth="1"/>
    <col min="9987" max="9987" width="20.625" style="316" customWidth="1"/>
    <col min="9988" max="9991" width="10.75" style="316" customWidth="1"/>
    <col min="9992" max="9995" width="10.125" style="316" customWidth="1"/>
    <col min="9996" max="9996" width="7.625" style="316" customWidth="1"/>
    <col min="9997" max="9997" width="11" style="316" customWidth="1"/>
    <col min="9998" max="9998" width="13.375" style="316" customWidth="1"/>
    <col min="9999" max="10000" width="9.875" style="316" customWidth="1"/>
    <col min="10001" max="10241" width="9" style="316"/>
    <col min="10242" max="10242" width="4.375" style="316" customWidth="1"/>
    <col min="10243" max="10243" width="20.625" style="316" customWidth="1"/>
    <col min="10244" max="10247" width="10.75" style="316" customWidth="1"/>
    <col min="10248" max="10251" width="10.125" style="316" customWidth="1"/>
    <col min="10252" max="10252" width="7.625" style="316" customWidth="1"/>
    <col min="10253" max="10253" width="11" style="316" customWidth="1"/>
    <col min="10254" max="10254" width="13.375" style="316" customWidth="1"/>
    <col min="10255" max="10256" width="9.875" style="316" customWidth="1"/>
    <col min="10257" max="10497" width="9" style="316"/>
    <col min="10498" max="10498" width="4.375" style="316" customWidth="1"/>
    <col min="10499" max="10499" width="20.625" style="316" customWidth="1"/>
    <col min="10500" max="10503" width="10.75" style="316" customWidth="1"/>
    <col min="10504" max="10507" width="10.125" style="316" customWidth="1"/>
    <col min="10508" max="10508" width="7.625" style="316" customWidth="1"/>
    <col min="10509" max="10509" width="11" style="316" customWidth="1"/>
    <col min="10510" max="10510" width="13.375" style="316" customWidth="1"/>
    <col min="10511" max="10512" width="9.875" style="316" customWidth="1"/>
    <col min="10513" max="10753" width="9" style="316"/>
    <col min="10754" max="10754" width="4.375" style="316" customWidth="1"/>
    <col min="10755" max="10755" width="20.625" style="316" customWidth="1"/>
    <col min="10756" max="10759" width="10.75" style="316" customWidth="1"/>
    <col min="10760" max="10763" width="10.125" style="316" customWidth="1"/>
    <col min="10764" max="10764" width="7.625" style="316" customWidth="1"/>
    <col min="10765" max="10765" width="11" style="316" customWidth="1"/>
    <col min="10766" max="10766" width="13.375" style="316" customWidth="1"/>
    <col min="10767" max="10768" width="9.875" style="316" customWidth="1"/>
    <col min="10769" max="11009" width="9" style="316"/>
    <col min="11010" max="11010" width="4.375" style="316" customWidth="1"/>
    <col min="11011" max="11011" width="20.625" style="316" customWidth="1"/>
    <col min="11012" max="11015" width="10.75" style="316" customWidth="1"/>
    <col min="11016" max="11019" width="10.125" style="316" customWidth="1"/>
    <col min="11020" max="11020" width="7.625" style="316" customWidth="1"/>
    <col min="11021" max="11021" width="11" style="316" customWidth="1"/>
    <col min="11022" max="11022" width="13.375" style="316" customWidth="1"/>
    <col min="11023" max="11024" width="9.875" style="316" customWidth="1"/>
    <col min="11025" max="11265" width="9" style="316"/>
    <col min="11266" max="11266" width="4.375" style="316" customWidth="1"/>
    <col min="11267" max="11267" width="20.625" style="316" customWidth="1"/>
    <col min="11268" max="11271" width="10.75" style="316" customWidth="1"/>
    <col min="11272" max="11275" width="10.125" style="316" customWidth="1"/>
    <col min="11276" max="11276" width="7.625" style="316" customWidth="1"/>
    <col min="11277" max="11277" width="11" style="316" customWidth="1"/>
    <col min="11278" max="11278" width="13.375" style="316" customWidth="1"/>
    <col min="11279" max="11280" width="9.875" style="316" customWidth="1"/>
    <col min="11281" max="11521" width="9" style="316"/>
    <col min="11522" max="11522" width="4.375" style="316" customWidth="1"/>
    <col min="11523" max="11523" width="20.625" style="316" customWidth="1"/>
    <col min="11524" max="11527" width="10.75" style="316" customWidth="1"/>
    <col min="11528" max="11531" width="10.125" style="316" customWidth="1"/>
    <col min="11532" max="11532" width="7.625" style="316" customWidth="1"/>
    <col min="11533" max="11533" width="11" style="316" customWidth="1"/>
    <col min="11534" max="11534" width="13.375" style="316" customWidth="1"/>
    <col min="11535" max="11536" width="9.875" style="316" customWidth="1"/>
    <col min="11537" max="11777" width="9" style="316"/>
    <col min="11778" max="11778" width="4.375" style="316" customWidth="1"/>
    <col min="11779" max="11779" width="20.625" style="316" customWidth="1"/>
    <col min="11780" max="11783" width="10.75" style="316" customWidth="1"/>
    <col min="11784" max="11787" width="10.125" style="316" customWidth="1"/>
    <col min="11788" max="11788" width="7.625" style="316" customWidth="1"/>
    <col min="11789" max="11789" width="11" style="316" customWidth="1"/>
    <col min="11790" max="11790" width="13.375" style="316" customWidth="1"/>
    <col min="11791" max="11792" width="9.875" style="316" customWidth="1"/>
    <col min="11793" max="12033" width="9" style="316"/>
    <col min="12034" max="12034" width="4.375" style="316" customWidth="1"/>
    <col min="12035" max="12035" width="20.625" style="316" customWidth="1"/>
    <col min="12036" max="12039" width="10.75" style="316" customWidth="1"/>
    <col min="12040" max="12043" width="10.125" style="316" customWidth="1"/>
    <col min="12044" max="12044" width="7.625" style="316" customWidth="1"/>
    <col min="12045" max="12045" width="11" style="316" customWidth="1"/>
    <col min="12046" max="12046" width="13.375" style="316" customWidth="1"/>
    <col min="12047" max="12048" width="9.875" style="316" customWidth="1"/>
    <col min="12049" max="12289" width="9" style="316"/>
    <col min="12290" max="12290" width="4.375" style="316" customWidth="1"/>
    <col min="12291" max="12291" width="20.625" style="316" customWidth="1"/>
    <col min="12292" max="12295" width="10.75" style="316" customWidth="1"/>
    <col min="12296" max="12299" width="10.125" style="316" customWidth="1"/>
    <col min="12300" max="12300" width="7.625" style="316" customWidth="1"/>
    <col min="12301" max="12301" width="11" style="316" customWidth="1"/>
    <col min="12302" max="12302" width="13.375" style="316" customWidth="1"/>
    <col min="12303" max="12304" width="9.875" style="316" customWidth="1"/>
    <col min="12305" max="12545" width="9" style="316"/>
    <col min="12546" max="12546" width="4.375" style="316" customWidth="1"/>
    <col min="12547" max="12547" width="20.625" style="316" customWidth="1"/>
    <col min="12548" max="12551" width="10.75" style="316" customWidth="1"/>
    <col min="12552" max="12555" width="10.125" style="316" customWidth="1"/>
    <col min="12556" max="12556" width="7.625" style="316" customWidth="1"/>
    <col min="12557" max="12557" width="11" style="316" customWidth="1"/>
    <col min="12558" max="12558" width="13.375" style="316" customWidth="1"/>
    <col min="12559" max="12560" width="9.875" style="316" customWidth="1"/>
    <col min="12561" max="12801" width="9" style="316"/>
    <col min="12802" max="12802" width="4.375" style="316" customWidth="1"/>
    <col min="12803" max="12803" width="20.625" style="316" customWidth="1"/>
    <col min="12804" max="12807" width="10.75" style="316" customWidth="1"/>
    <col min="12808" max="12811" width="10.125" style="316" customWidth="1"/>
    <col min="12812" max="12812" width="7.625" style="316" customWidth="1"/>
    <col min="12813" max="12813" width="11" style="316" customWidth="1"/>
    <col min="12814" max="12814" width="13.375" style="316" customWidth="1"/>
    <col min="12815" max="12816" width="9.875" style="316" customWidth="1"/>
    <col min="12817" max="13057" width="9" style="316"/>
    <col min="13058" max="13058" width="4.375" style="316" customWidth="1"/>
    <col min="13059" max="13059" width="20.625" style="316" customWidth="1"/>
    <col min="13060" max="13063" width="10.75" style="316" customWidth="1"/>
    <col min="13064" max="13067" width="10.125" style="316" customWidth="1"/>
    <col min="13068" max="13068" width="7.625" style="316" customWidth="1"/>
    <col min="13069" max="13069" width="11" style="316" customWidth="1"/>
    <col min="13070" max="13070" width="13.375" style="316" customWidth="1"/>
    <col min="13071" max="13072" width="9.875" style="316" customWidth="1"/>
    <col min="13073" max="13313" width="9" style="316"/>
    <col min="13314" max="13314" width="4.375" style="316" customWidth="1"/>
    <col min="13315" max="13315" width="20.625" style="316" customWidth="1"/>
    <col min="13316" max="13319" width="10.75" style="316" customWidth="1"/>
    <col min="13320" max="13323" width="10.125" style="316" customWidth="1"/>
    <col min="13324" max="13324" width="7.625" style="316" customWidth="1"/>
    <col min="13325" max="13325" width="11" style="316" customWidth="1"/>
    <col min="13326" max="13326" width="13.375" style="316" customWidth="1"/>
    <col min="13327" max="13328" width="9.875" style="316" customWidth="1"/>
    <col min="13329" max="13569" width="9" style="316"/>
    <col min="13570" max="13570" width="4.375" style="316" customWidth="1"/>
    <col min="13571" max="13571" width="20.625" style="316" customWidth="1"/>
    <col min="13572" max="13575" width="10.75" style="316" customWidth="1"/>
    <col min="13576" max="13579" width="10.125" style="316" customWidth="1"/>
    <col min="13580" max="13580" width="7.625" style="316" customWidth="1"/>
    <col min="13581" max="13581" width="11" style="316" customWidth="1"/>
    <col min="13582" max="13582" width="13.375" style="316" customWidth="1"/>
    <col min="13583" max="13584" width="9.875" style="316" customWidth="1"/>
    <col min="13585" max="13825" width="9" style="316"/>
    <col min="13826" max="13826" width="4.375" style="316" customWidth="1"/>
    <col min="13827" max="13827" width="20.625" style="316" customWidth="1"/>
    <col min="13828" max="13831" width="10.75" style="316" customWidth="1"/>
    <col min="13832" max="13835" width="10.125" style="316" customWidth="1"/>
    <col min="13836" max="13836" width="7.625" style="316" customWidth="1"/>
    <col min="13837" max="13837" width="11" style="316" customWidth="1"/>
    <col min="13838" max="13838" width="13.375" style="316" customWidth="1"/>
    <col min="13839" max="13840" width="9.875" style="316" customWidth="1"/>
    <col min="13841" max="14081" width="9" style="316"/>
    <col min="14082" max="14082" width="4.375" style="316" customWidth="1"/>
    <col min="14083" max="14083" width="20.625" style="316" customWidth="1"/>
    <col min="14084" max="14087" width="10.75" style="316" customWidth="1"/>
    <col min="14088" max="14091" width="10.125" style="316" customWidth="1"/>
    <col min="14092" max="14092" width="7.625" style="316" customWidth="1"/>
    <col min="14093" max="14093" width="11" style="316" customWidth="1"/>
    <col min="14094" max="14094" width="13.375" style="316" customWidth="1"/>
    <col min="14095" max="14096" width="9.875" style="316" customWidth="1"/>
    <col min="14097" max="14337" width="9" style="316"/>
    <col min="14338" max="14338" width="4.375" style="316" customWidth="1"/>
    <col min="14339" max="14339" width="20.625" style="316" customWidth="1"/>
    <col min="14340" max="14343" width="10.75" style="316" customWidth="1"/>
    <col min="14344" max="14347" width="10.125" style="316" customWidth="1"/>
    <col min="14348" max="14348" width="7.625" style="316" customWidth="1"/>
    <col min="14349" max="14349" width="11" style="316" customWidth="1"/>
    <col min="14350" max="14350" width="13.375" style="316" customWidth="1"/>
    <col min="14351" max="14352" width="9.875" style="316" customWidth="1"/>
    <col min="14353" max="14593" width="9" style="316"/>
    <col min="14594" max="14594" width="4.375" style="316" customWidth="1"/>
    <col min="14595" max="14595" width="20.625" style="316" customWidth="1"/>
    <col min="14596" max="14599" width="10.75" style="316" customWidth="1"/>
    <col min="14600" max="14603" width="10.125" style="316" customWidth="1"/>
    <col min="14604" max="14604" width="7.625" style="316" customWidth="1"/>
    <col min="14605" max="14605" width="11" style="316" customWidth="1"/>
    <col min="14606" max="14606" width="13.375" style="316" customWidth="1"/>
    <col min="14607" max="14608" width="9.875" style="316" customWidth="1"/>
    <col min="14609" max="14849" width="9" style="316"/>
    <col min="14850" max="14850" width="4.375" style="316" customWidth="1"/>
    <col min="14851" max="14851" width="20.625" style="316" customWidth="1"/>
    <col min="14852" max="14855" width="10.75" style="316" customWidth="1"/>
    <col min="14856" max="14859" width="10.125" style="316" customWidth="1"/>
    <col min="14860" max="14860" width="7.625" style="316" customWidth="1"/>
    <col min="14861" max="14861" width="11" style="316" customWidth="1"/>
    <col min="14862" max="14862" width="13.375" style="316" customWidth="1"/>
    <col min="14863" max="14864" width="9.875" style="316" customWidth="1"/>
    <col min="14865" max="15105" width="9" style="316"/>
    <col min="15106" max="15106" width="4.375" style="316" customWidth="1"/>
    <col min="15107" max="15107" width="20.625" style="316" customWidth="1"/>
    <col min="15108" max="15111" width="10.75" style="316" customWidth="1"/>
    <col min="15112" max="15115" width="10.125" style="316" customWidth="1"/>
    <col min="15116" max="15116" width="7.625" style="316" customWidth="1"/>
    <col min="15117" max="15117" width="11" style="316" customWidth="1"/>
    <col min="15118" max="15118" width="13.375" style="316" customWidth="1"/>
    <col min="15119" max="15120" width="9.875" style="316" customWidth="1"/>
    <col min="15121" max="15361" width="9" style="316"/>
    <col min="15362" max="15362" width="4.375" style="316" customWidth="1"/>
    <col min="15363" max="15363" width="20.625" style="316" customWidth="1"/>
    <col min="15364" max="15367" width="10.75" style="316" customWidth="1"/>
    <col min="15368" max="15371" width="10.125" style="316" customWidth="1"/>
    <col min="15372" max="15372" width="7.625" style="316" customWidth="1"/>
    <col min="15373" max="15373" width="11" style="316" customWidth="1"/>
    <col min="15374" max="15374" width="13.375" style="316" customWidth="1"/>
    <col min="15375" max="15376" width="9.875" style="316" customWidth="1"/>
    <col min="15377" max="15617" width="9" style="316"/>
    <col min="15618" max="15618" width="4.375" style="316" customWidth="1"/>
    <col min="15619" max="15619" width="20.625" style="316" customWidth="1"/>
    <col min="15620" max="15623" width="10.75" style="316" customWidth="1"/>
    <col min="15624" max="15627" width="10.125" style="316" customWidth="1"/>
    <col min="15628" max="15628" width="7.625" style="316" customWidth="1"/>
    <col min="15629" max="15629" width="11" style="316" customWidth="1"/>
    <col min="15630" max="15630" width="13.375" style="316" customWidth="1"/>
    <col min="15631" max="15632" width="9.875" style="316" customWidth="1"/>
    <col min="15633" max="15873" width="9" style="316"/>
    <col min="15874" max="15874" width="4.375" style="316" customWidth="1"/>
    <col min="15875" max="15875" width="20.625" style="316" customWidth="1"/>
    <col min="15876" max="15879" width="10.75" style="316" customWidth="1"/>
    <col min="15880" max="15883" width="10.125" style="316" customWidth="1"/>
    <col min="15884" max="15884" width="7.625" style="316" customWidth="1"/>
    <col min="15885" max="15885" width="11" style="316" customWidth="1"/>
    <col min="15886" max="15886" width="13.375" style="316" customWidth="1"/>
    <col min="15887" max="15888" width="9.875" style="316" customWidth="1"/>
    <col min="15889" max="16129" width="9" style="316"/>
    <col min="16130" max="16130" width="4.375" style="316" customWidth="1"/>
    <col min="16131" max="16131" width="20.625" style="316" customWidth="1"/>
    <col min="16132" max="16135" width="10.75" style="316" customWidth="1"/>
    <col min="16136" max="16139" width="10.125" style="316" customWidth="1"/>
    <col min="16140" max="16140" width="7.625" style="316" customWidth="1"/>
    <col min="16141" max="16141" width="11" style="316" customWidth="1"/>
    <col min="16142" max="16142" width="13.375" style="316" customWidth="1"/>
    <col min="16143" max="16144" width="9.875" style="316" customWidth="1"/>
    <col min="16145" max="16384" width="9" style="316"/>
  </cols>
  <sheetData>
    <row r="1" spans="1:17" ht="16.5">
      <c r="A1" s="528"/>
      <c r="B1" s="528"/>
      <c r="O1" s="728" t="s">
        <v>567</v>
      </c>
      <c r="P1" s="728"/>
    </row>
    <row r="2" spans="1:17" ht="36.75" customHeight="1">
      <c r="A2" s="730" t="s">
        <v>589</v>
      </c>
      <c r="B2" s="730"/>
      <c r="C2" s="730"/>
      <c r="D2" s="730"/>
      <c r="E2" s="730"/>
      <c r="F2" s="730"/>
      <c r="G2" s="730"/>
      <c r="H2" s="730"/>
      <c r="I2" s="730"/>
      <c r="J2" s="730"/>
      <c r="K2" s="730"/>
      <c r="L2" s="730"/>
      <c r="M2" s="730"/>
      <c r="N2" s="730"/>
      <c r="O2" s="730"/>
      <c r="P2" s="730"/>
    </row>
    <row r="3" spans="1:17" ht="20.25" customHeight="1">
      <c r="A3" s="427"/>
      <c r="B3" s="427"/>
      <c r="C3" s="427"/>
      <c r="D3" s="427"/>
      <c r="E3" s="427"/>
      <c r="F3" s="427"/>
      <c r="G3" s="427"/>
      <c r="H3" s="427"/>
      <c r="I3" s="427"/>
      <c r="J3" s="427"/>
      <c r="K3" s="427"/>
      <c r="L3" s="427"/>
      <c r="M3" s="427"/>
      <c r="N3" s="427"/>
      <c r="O3" s="427"/>
      <c r="P3" s="427"/>
    </row>
    <row r="4" spans="1:17" ht="16.5" customHeight="1">
      <c r="A4" s="317"/>
      <c r="B4" s="318"/>
      <c r="C4" s="319"/>
      <c r="D4" s="319"/>
      <c r="E4" s="319"/>
      <c r="F4" s="319"/>
      <c r="G4" s="319"/>
      <c r="H4" s="319"/>
      <c r="I4" s="319"/>
      <c r="J4" s="319"/>
      <c r="K4" s="319"/>
      <c r="L4" s="319"/>
      <c r="M4" s="319"/>
      <c r="N4" s="421"/>
      <c r="O4" s="729" t="s">
        <v>449</v>
      </c>
      <c r="P4" s="729"/>
    </row>
    <row r="5" spans="1:17" ht="27.75" customHeight="1">
      <c r="A5" s="739" t="s">
        <v>22</v>
      </c>
      <c r="B5" s="740" t="s">
        <v>23</v>
      </c>
      <c r="C5" s="741" t="s">
        <v>478</v>
      </c>
      <c r="D5" s="670"/>
      <c r="E5" s="670"/>
      <c r="F5" s="670"/>
      <c r="G5" s="670"/>
      <c r="H5" s="670"/>
      <c r="I5" s="670"/>
      <c r="J5" s="742"/>
      <c r="K5" s="732" t="s">
        <v>238</v>
      </c>
      <c r="L5" s="733"/>
      <c r="M5" s="672" t="s">
        <v>534</v>
      </c>
      <c r="N5" s="736" t="s">
        <v>471</v>
      </c>
      <c r="O5" s="739" t="s">
        <v>539</v>
      </c>
      <c r="P5" s="696" t="s">
        <v>505</v>
      </c>
    </row>
    <row r="6" spans="1:17" ht="61.5" customHeight="1">
      <c r="A6" s="739"/>
      <c r="B6" s="740"/>
      <c r="C6" s="669" t="s">
        <v>545</v>
      </c>
      <c r="D6" s="670"/>
      <c r="E6" s="670"/>
      <c r="F6" s="671"/>
      <c r="G6" s="743" t="s">
        <v>533</v>
      </c>
      <c r="H6" s="743"/>
      <c r="I6" s="743"/>
      <c r="J6" s="743"/>
      <c r="K6" s="734"/>
      <c r="L6" s="735"/>
      <c r="M6" s="673"/>
      <c r="N6" s="737"/>
      <c r="O6" s="739"/>
      <c r="P6" s="697"/>
    </row>
    <row r="7" spans="1:17" ht="86.25" customHeight="1">
      <c r="A7" s="739"/>
      <c r="B7" s="740"/>
      <c r="C7" s="320" t="s">
        <v>3</v>
      </c>
      <c r="D7" s="320" t="s">
        <v>469</v>
      </c>
      <c r="E7" s="320" t="s">
        <v>25</v>
      </c>
      <c r="F7" s="320" t="s">
        <v>470</v>
      </c>
      <c r="G7" s="320" t="s">
        <v>3</v>
      </c>
      <c r="H7" s="320" t="s">
        <v>469</v>
      </c>
      <c r="I7" s="320" t="s">
        <v>25</v>
      </c>
      <c r="J7" s="321" t="s">
        <v>27</v>
      </c>
      <c r="K7" s="426" t="s">
        <v>26</v>
      </c>
      <c r="L7" s="426" t="s">
        <v>548</v>
      </c>
      <c r="M7" s="731"/>
      <c r="N7" s="738"/>
      <c r="O7" s="739"/>
      <c r="P7" s="698"/>
    </row>
    <row r="8" spans="1:17" ht="18.75" customHeight="1">
      <c r="A8" s="322" t="s">
        <v>6</v>
      </c>
      <c r="B8" s="322" t="s">
        <v>7</v>
      </c>
      <c r="C8" s="323">
        <v>1</v>
      </c>
      <c r="D8" s="323">
        <v>2</v>
      </c>
      <c r="E8" s="323">
        <v>3</v>
      </c>
      <c r="F8" s="323" t="s">
        <v>82</v>
      </c>
      <c r="G8" s="323">
        <v>5</v>
      </c>
      <c r="H8" s="323">
        <v>6</v>
      </c>
      <c r="I8" s="323">
        <v>7</v>
      </c>
      <c r="J8" s="323" t="s">
        <v>83</v>
      </c>
      <c r="K8" s="323">
        <v>9</v>
      </c>
      <c r="L8" s="323">
        <v>10</v>
      </c>
      <c r="M8" s="417">
        <v>11</v>
      </c>
      <c r="N8" s="324" t="s">
        <v>466</v>
      </c>
      <c r="O8" s="323">
        <v>13</v>
      </c>
      <c r="P8" s="323" t="s">
        <v>467</v>
      </c>
    </row>
    <row r="9" spans="1:17" ht="24.75" customHeight="1">
      <c r="A9" s="438"/>
      <c r="B9" s="438" t="s">
        <v>28</v>
      </c>
      <c r="C9" s="439"/>
      <c r="D9" s="439"/>
      <c r="E9" s="439"/>
      <c r="F9" s="439"/>
      <c r="G9" s="439"/>
      <c r="H9" s="439"/>
      <c r="I9" s="439"/>
      <c r="J9" s="439"/>
      <c r="K9" s="440"/>
      <c r="L9" s="439"/>
      <c r="M9" s="439"/>
      <c r="N9" s="441"/>
      <c r="O9" s="439"/>
      <c r="P9" s="439"/>
      <c r="Q9" s="353"/>
    </row>
    <row r="10" spans="1:17" ht="27.2" customHeight="1">
      <c r="A10" s="328">
        <v>1</v>
      </c>
      <c r="B10" s="329" t="s">
        <v>582</v>
      </c>
      <c r="C10" s="330"/>
      <c r="D10" s="330"/>
      <c r="E10" s="330"/>
      <c r="F10" s="330"/>
      <c r="G10" s="330"/>
      <c r="H10" s="330"/>
      <c r="I10" s="330"/>
      <c r="J10" s="330"/>
      <c r="K10" s="331"/>
      <c r="L10" s="330"/>
      <c r="M10" s="330"/>
      <c r="N10" s="332"/>
      <c r="O10" s="330"/>
      <c r="P10" s="330"/>
    </row>
    <row r="11" spans="1:17" ht="27.2" customHeight="1">
      <c r="A11" s="328"/>
      <c r="B11" s="329" t="s">
        <v>458</v>
      </c>
      <c r="C11" s="330"/>
      <c r="D11" s="330"/>
      <c r="E11" s="330"/>
      <c r="F11" s="330"/>
      <c r="G11" s="330"/>
      <c r="H11" s="330"/>
      <c r="I11" s="330"/>
      <c r="J11" s="330"/>
      <c r="K11" s="331"/>
      <c r="L11" s="330"/>
      <c r="M11" s="330"/>
      <c r="N11" s="332"/>
      <c r="O11" s="330"/>
      <c r="P11" s="330"/>
    </row>
    <row r="12" spans="1:17" ht="27.2" customHeight="1">
      <c r="A12" s="328">
        <v>2</v>
      </c>
      <c r="B12" s="329" t="s">
        <v>582</v>
      </c>
      <c r="C12" s="330"/>
      <c r="D12" s="330"/>
      <c r="E12" s="330"/>
      <c r="F12" s="330"/>
      <c r="G12" s="330"/>
      <c r="H12" s="330"/>
      <c r="I12" s="330"/>
      <c r="J12" s="330"/>
      <c r="K12" s="331"/>
      <c r="L12" s="330"/>
      <c r="M12" s="330"/>
      <c r="N12" s="332"/>
      <c r="O12" s="330"/>
      <c r="P12" s="330"/>
    </row>
    <row r="13" spans="1:17" ht="27.2" customHeight="1">
      <c r="A13" s="328"/>
      <c r="B13" s="346" t="s">
        <v>458</v>
      </c>
      <c r="C13" s="330"/>
      <c r="D13" s="330"/>
      <c r="E13" s="330"/>
      <c r="F13" s="330"/>
      <c r="G13" s="330"/>
      <c r="H13" s="330"/>
      <c r="I13" s="330"/>
      <c r="J13" s="330"/>
      <c r="K13" s="331"/>
      <c r="L13" s="330"/>
      <c r="M13" s="330"/>
      <c r="N13" s="332"/>
      <c r="O13" s="330"/>
      <c r="P13" s="330"/>
    </row>
    <row r="14" spans="1:17" ht="20.25" customHeight="1">
      <c r="A14" s="333"/>
      <c r="B14" s="577"/>
      <c r="C14" s="335"/>
      <c r="D14" s="335"/>
      <c r="E14" s="335"/>
      <c r="F14" s="335"/>
      <c r="G14" s="335"/>
      <c r="H14" s="335"/>
      <c r="I14" s="335"/>
      <c r="J14" s="335"/>
      <c r="K14" s="335"/>
      <c r="L14" s="335"/>
      <c r="M14" s="335"/>
      <c r="N14" s="336"/>
      <c r="O14" s="337"/>
      <c r="P14" s="337"/>
    </row>
    <row r="15" spans="1:17" s="580" customFormat="1" ht="24" customHeight="1">
      <c r="A15" s="579" t="s">
        <v>581</v>
      </c>
      <c r="B15" s="578"/>
      <c r="C15" s="578"/>
    </row>
    <row r="16" spans="1:17" s="582" customFormat="1">
      <c r="A16" s="581" t="s">
        <v>532</v>
      </c>
      <c r="B16" s="744" t="s">
        <v>547</v>
      </c>
      <c r="C16" s="744"/>
      <c r="D16" s="744"/>
      <c r="E16" s="744"/>
      <c r="F16" s="744"/>
      <c r="G16" s="744"/>
      <c r="H16" s="744"/>
      <c r="I16" s="744"/>
      <c r="J16" s="744"/>
      <c r="K16" s="744"/>
      <c r="L16" s="744"/>
      <c r="M16" s="744"/>
      <c r="N16" s="744"/>
      <c r="O16" s="744"/>
      <c r="P16" s="744"/>
    </row>
    <row r="17" spans="12:16">
      <c r="L17" s="689"/>
      <c r="M17" s="689"/>
      <c r="N17" s="689"/>
      <c r="O17" s="689"/>
      <c r="P17" s="689"/>
    </row>
    <row r="18" spans="12:16">
      <c r="L18" s="689"/>
      <c r="M18" s="689"/>
      <c r="N18" s="689"/>
      <c r="O18" s="689"/>
      <c r="P18" s="689"/>
    </row>
    <row r="19" spans="12:16">
      <c r="L19" s="690"/>
      <c r="M19" s="690"/>
      <c r="N19" s="690"/>
      <c r="O19" s="690"/>
      <c r="P19" s="690"/>
    </row>
  </sheetData>
  <mergeCells count="17">
    <mergeCell ref="L17:P17"/>
    <mergeCell ref="L18:P18"/>
    <mergeCell ref="L19:P19"/>
    <mergeCell ref="B16:P16"/>
    <mergeCell ref="O1:P1"/>
    <mergeCell ref="O4:P4"/>
    <mergeCell ref="A2:P2"/>
    <mergeCell ref="M5:M7"/>
    <mergeCell ref="K5:L6"/>
    <mergeCell ref="N5:N7"/>
    <mergeCell ref="O5:O7"/>
    <mergeCell ref="P5:P7"/>
    <mergeCell ref="A5:A7"/>
    <mergeCell ref="B5:B7"/>
    <mergeCell ref="C5:J5"/>
    <mergeCell ref="C6:F6"/>
    <mergeCell ref="G6:J6"/>
  </mergeCells>
  <printOptions horizontalCentered="1"/>
  <pageMargins left="0.16" right="0.15748031496063" top="0.31496062992126" bottom="0.15748031496063" header="0.23622047244094499" footer="0.1574803149606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01</vt:lpstr>
      <vt:lpstr>Bieu số 03 (2)</vt:lpstr>
      <vt:lpstr>Bieu số 03</vt:lpstr>
      <vt:lpstr>1a</vt:lpstr>
      <vt:lpstr>PL01a</vt:lpstr>
      <vt:lpstr>PL01a (2)</vt:lpstr>
      <vt:lpstr>PL1b</vt:lpstr>
      <vt:lpstr>PL 01c</vt:lpstr>
      <vt:lpstr>1b</vt:lpstr>
      <vt:lpstr>1c</vt:lpstr>
      <vt:lpstr>1d</vt:lpstr>
      <vt:lpstr>PL10</vt:lpstr>
      <vt:lpstr>10a</vt:lpstr>
      <vt:lpstr>PL11</vt:lpstr>
      <vt:lpstr>PL11a</vt:lpstr>
      <vt:lpstr>PL12</vt:lpstr>
      <vt:lpstr>12a</vt:lpstr>
      <vt:lpstr>12b</vt:lpstr>
      <vt:lpstr>12c</vt:lpstr>
      <vt:lpstr>12d</vt:lpstr>
      <vt:lpstr>'12b'!loai_11_name</vt:lpstr>
      <vt:lpstr>'PL12'!loai_13_name_name</vt:lpstr>
      <vt:lpstr>'01'!Print_Area</vt:lpstr>
      <vt:lpstr>'Bieu số 03 (2)'!Print_Area</vt:lpstr>
      <vt:lpstr>'PL 01c'!Print_Area</vt:lpstr>
      <vt:lpstr>PL01a!Print_Area</vt:lpstr>
      <vt:lpstr>'PL01a (2)'!Print_Area</vt:lpstr>
      <vt:lpstr>'01'!Print_Titles</vt:lpstr>
      <vt:lpstr>'Bieu số 03'!Print_Titles</vt:lpstr>
      <vt:lpstr>'Bieu số 03 (2)'!Print_Titles</vt:lpstr>
      <vt:lpstr>'PL11'!Print_Titles</vt:lpstr>
      <vt:lpstr>PL11a!Print_Titles</vt:lpstr>
    </vt:vector>
  </TitlesOfParts>
  <Company>&lt;arabianhorse&gt;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Admin</cp:lastModifiedBy>
  <cp:lastPrinted>2025-07-16T03:24:57Z</cp:lastPrinted>
  <dcterms:created xsi:type="dcterms:W3CDTF">2011-12-21T02:42:00Z</dcterms:created>
  <dcterms:modified xsi:type="dcterms:W3CDTF">2026-05-29T02:36:51Z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140F2AC7D1FA4EA4843022E141F1628C</vt:lpwstr>
  </property>
  <property fmtid="{D5CDD505-2E9C-101B-9397-08002B2CF9AE}" pid="3" name="KSOProductBuildVer">
    <vt:lpwstr>1033-11.2.0.10466</vt:lpwstr>
  </property>
</Properties>
</file>